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files\research\research\Retirement &amp; Investor Research\ICI-SIFMA IRA Database Project\2020\traditional\To production\"/>
    </mc:Choice>
  </mc:AlternateContent>
  <xr:revisionPtr revIDLastSave="0" documentId="13_ncr:1_{682C73A6-FBCE-4A62-BB0A-343E26D4C538}" xr6:coauthVersionLast="47" xr6:coauthVersionMax="47" xr10:uidLastSave="{00000000-0000-0000-0000-000000000000}"/>
  <bookViews>
    <workbookView xWindow="-120" yWindow="-120" windowWidth="29040" windowHeight="15840" tabRatio="809" firstSheet="15" activeTab="28" xr2:uid="{00000000-000D-0000-FFFF-FFFF00000000}"/>
  </bookViews>
  <sheets>
    <sheet name="List of figures" sheetId="31" r:id="rId1"/>
    <sheet name="Figure A.1" sheetId="25" r:id="rId2"/>
    <sheet name="Figure A.2" sheetId="3" r:id="rId3"/>
    <sheet name="Figure A.3" sheetId="1" r:id="rId4"/>
    <sheet name="Figure A.4" sheetId="4" r:id="rId5"/>
    <sheet name="Figure A.5" sheetId="5" r:id="rId6"/>
    <sheet name="Figure A.6" sheetId="7" r:id="rId7"/>
    <sheet name="Figure A.7" sheetId="9" r:id="rId8"/>
    <sheet name="Figure A.8" sheetId="10" r:id="rId9"/>
    <sheet name="Figure A.9" sheetId="12" r:id="rId10"/>
    <sheet name="Figure A.10" sheetId="32" r:id="rId11"/>
    <sheet name="Figure A.11" sheetId="13" r:id="rId12"/>
    <sheet name="Figure A.12" sheetId="14" r:id="rId13"/>
    <sheet name="Figure A.13" sheetId="33" r:id="rId14"/>
    <sheet name="Figure A.14" sheetId="34" r:id="rId15"/>
    <sheet name="Figure A.15" sheetId="15" r:id="rId16"/>
    <sheet name="Figure A.16" sheetId="35" r:id="rId17"/>
    <sheet name="Figure A.17" sheetId="16" r:id="rId18"/>
    <sheet name="Figure A.18" sheetId="36" r:id="rId19"/>
    <sheet name="Figure A.19" sheetId="17" r:id="rId20"/>
    <sheet name="Figure A.20" sheetId="37" r:id="rId21"/>
    <sheet name="Figure A.21" sheetId="18" r:id="rId22"/>
    <sheet name="Figure A.22" sheetId="38" r:id="rId23"/>
    <sheet name="Figure A.23" sheetId="19" r:id="rId24"/>
    <sheet name="Figure A.24" sheetId="20" r:id="rId25"/>
    <sheet name="Figure A.25" sheetId="22" r:id="rId26"/>
    <sheet name="Figure A.26" sheetId="21" r:id="rId27"/>
    <sheet name="Figure A.27" sheetId="23" r:id="rId28"/>
    <sheet name="Figure A.28" sheetId="29" r:id="rId29"/>
    <sheet name="Figure A.29" sheetId="24" r:id="rId30"/>
    <sheet name="Figure A.30" sheetId="39" r:id="rId31"/>
    <sheet name="Figure A.31" sheetId="40" r:id="rId32"/>
    <sheet name="Figure A.32" sheetId="26" r:id="rId33"/>
    <sheet name="Figure A.33" sheetId="27" r:id="rId34"/>
    <sheet name="Figure A.34" sheetId="2" r:id="rId35"/>
  </sheets>
  <definedNames>
    <definedName name="_AMO_UniqueIdentifier" localSheetId="23" hidden="1">"'1ac9229e-325f-43cd-8166-7d2fecca64c9'"</definedName>
    <definedName name="_AMO_UniqueIdentifier" localSheetId="24" hidden="1">"'1ac9229e-325f-43cd-8166-7d2fecca64c9'"</definedName>
    <definedName name="_AMO_UniqueIdentifier" hidden="1">"'5100196e-cbd2-4880-b02e-5c6b107051d5'"</definedName>
    <definedName name="asdfsdaf" localSheetId="10" hidden="1">#REF!</definedName>
    <definedName name="asdfsdaf" localSheetId="11" hidden="1">#REF!</definedName>
    <definedName name="asdfsdaf" localSheetId="12" hidden="1">#REF!</definedName>
    <definedName name="asdfsdaf" localSheetId="15" hidden="1">#REF!</definedName>
    <definedName name="asdfsdaf" localSheetId="16" hidden="1">#REF!</definedName>
    <definedName name="asdfsdaf" localSheetId="17" hidden="1">#REF!</definedName>
    <definedName name="asdfsdaf" localSheetId="19" hidden="1">#REF!</definedName>
    <definedName name="asdfsdaf" localSheetId="20" hidden="1">#REF!</definedName>
    <definedName name="asdfsdaf" localSheetId="21" hidden="1">#REF!</definedName>
    <definedName name="asdfsdaf" localSheetId="23" hidden="1">#REF!</definedName>
    <definedName name="asdfsdaf" localSheetId="24" hidden="1">#REF!</definedName>
    <definedName name="asdfsdaf" localSheetId="25" hidden="1">#REF!</definedName>
    <definedName name="asdfsdaf" localSheetId="26" hidden="1">#REF!</definedName>
    <definedName name="asdfsdaf" localSheetId="27" hidden="1">#REF!</definedName>
    <definedName name="asdfsdaf" localSheetId="28" hidden="1">#REF!</definedName>
    <definedName name="asdfsdaf" localSheetId="29" hidden="1">#REF!</definedName>
    <definedName name="asdfsdaf" localSheetId="31" hidden="1">#REF!</definedName>
    <definedName name="asdfsdaf" localSheetId="32" hidden="1">#REF!</definedName>
    <definedName name="asdfsdaf" localSheetId="33" hidden="1">#REF!</definedName>
    <definedName name="asdfsdaf" localSheetId="34" hidden="1">#REF!</definedName>
    <definedName name="asdfsdaf" localSheetId="7" hidden="1">#REF!</definedName>
    <definedName name="asdfsdaf" localSheetId="8" hidden="1">#REF!</definedName>
    <definedName name="asdfsdaf" localSheetId="9" hidden="1">#REF!</definedName>
    <definedName name="asdfsdaf" hidden="1">#REF!</definedName>
    <definedName name="BLPH5" localSheetId="10" hidden="1">#REF!</definedName>
    <definedName name="BLPH5" localSheetId="28" hidden="1">#REF!</definedName>
    <definedName name="BLPH5" localSheetId="31" hidden="1">#REF!</definedName>
    <definedName name="BLPH5" localSheetId="32" hidden="1">#REF!</definedName>
    <definedName name="BLPH5" localSheetId="33" hidden="1">#REF!</definedName>
    <definedName name="BLPH5" localSheetId="7" hidden="1">#REF!</definedName>
    <definedName name="BLPH5" hidden="1">#REF!</definedName>
    <definedName name="BLPH8" localSheetId="10" hidden="1">#REF!</definedName>
    <definedName name="BLPH8" localSheetId="11" hidden="1">#REF!</definedName>
    <definedName name="BLPH8" localSheetId="15" hidden="1">#REF!</definedName>
    <definedName name="BLPH8" localSheetId="16" hidden="1">#REF!</definedName>
    <definedName name="BLPH8" localSheetId="17" hidden="1">#REF!</definedName>
    <definedName name="BLPH8" localSheetId="20" hidden="1">#REF!</definedName>
    <definedName name="BLPH8" localSheetId="21" hidden="1">#REF!</definedName>
    <definedName name="BLPH8" localSheetId="25" hidden="1">#REF!</definedName>
    <definedName name="BLPH8" localSheetId="27" hidden="1">#REF!</definedName>
    <definedName name="BLPH8" localSheetId="28" hidden="1">#REF!</definedName>
    <definedName name="BLPH8" localSheetId="31" hidden="1">#REF!</definedName>
    <definedName name="BLPH8" localSheetId="32" hidden="1">#REF!</definedName>
    <definedName name="BLPH8" localSheetId="33" hidden="1">#REF!</definedName>
    <definedName name="BLPH8" localSheetId="7" hidden="1">#REF!</definedName>
    <definedName name="BLPH8" localSheetId="8" hidden="1">#REF!</definedName>
    <definedName name="BLPH8" localSheetId="9" hidden="1">#REF!</definedName>
    <definedName name="BLPH8" hidden="1">#REF!</definedName>
    <definedName name="BLPH8_2002" localSheetId="10" hidden="1">#REF!</definedName>
    <definedName name="BLPH8_2002" localSheetId="11" hidden="1">#REF!</definedName>
    <definedName name="BLPH8_2002" localSheetId="15" hidden="1">#REF!</definedName>
    <definedName name="BLPH8_2002" localSheetId="16" hidden="1">#REF!</definedName>
    <definedName name="BLPH8_2002" localSheetId="17" hidden="1">#REF!</definedName>
    <definedName name="BLPH8_2002" localSheetId="20" hidden="1">#REF!</definedName>
    <definedName name="BLPH8_2002" localSheetId="21" hidden="1">#REF!</definedName>
    <definedName name="BLPH8_2002" localSheetId="25" hidden="1">#REF!</definedName>
    <definedName name="BLPH8_2002" localSheetId="27" hidden="1">#REF!</definedName>
    <definedName name="BLPH8_2002" localSheetId="28" hidden="1">#REF!</definedName>
    <definedName name="BLPH8_2002" localSheetId="31" hidden="1">#REF!</definedName>
    <definedName name="BLPH8_2002" localSheetId="32" hidden="1">#REF!</definedName>
    <definedName name="BLPH8_2002" localSheetId="33" hidden="1">#REF!</definedName>
    <definedName name="BLPH8_2002" localSheetId="7" hidden="1">#REF!</definedName>
    <definedName name="BLPH8_2002" localSheetId="8" hidden="1">#REF!</definedName>
    <definedName name="BLPH8_2002" localSheetId="9" hidden="1">#REF!</definedName>
    <definedName name="BLPH8_2002" hidden="1">#REF!</definedName>
    <definedName name="Main" localSheetId="10" hidden="1">#REF!</definedName>
    <definedName name="Main" localSheetId="11" hidden="1">#REF!</definedName>
    <definedName name="Main" localSheetId="15" hidden="1">#REF!</definedName>
    <definedName name="Main" localSheetId="16" hidden="1">#REF!</definedName>
    <definedName name="Main" localSheetId="17" hidden="1">#REF!</definedName>
    <definedName name="Main" localSheetId="19" hidden="1">#REF!</definedName>
    <definedName name="Main" localSheetId="20" hidden="1">#REF!</definedName>
    <definedName name="Main" localSheetId="21" hidden="1">#REF!</definedName>
    <definedName name="Main" localSheetId="25" hidden="1">#REF!</definedName>
    <definedName name="Main" localSheetId="26" hidden="1">#REF!</definedName>
    <definedName name="Main" localSheetId="27" hidden="1">#REF!</definedName>
    <definedName name="Main" localSheetId="28" hidden="1">#REF!</definedName>
    <definedName name="Main" localSheetId="31" hidden="1">#REF!</definedName>
    <definedName name="Main" localSheetId="32" hidden="1">#REF!</definedName>
    <definedName name="Main" localSheetId="33" hidden="1">#REF!</definedName>
    <definedName name="Main" localSheetId="34" hidden="1">#REF!</definedName>
    <definedName name="Main" localSheetId="7" hidden="1">#REF!</definedName>
    <definedName name="Main" localSheetId="8" hidden="1">#REF!</definedName>
    <definedName name="Main" localSheetId="9" hidden="1">#REF!</definedName>
    <definedName name="Main" hidden="1">#REF!</definedName>
    <definedName name="Main1" localSheetId="10" hidden="1">#REF!</definedName>
    <definedName name="Main1" localSheetId="11" hidden="1">#REF!</definedName>
    <definedName name="Main1" localSheetId="15" hidden="1">#REF!</definedName>
    <definedName name="Main1" localSheetId="16" hidden="1">#REF!</definedName>
    <definedName name="Main1" localSheetId="17" hidden="1">#REF!</definedName>
    <definedName name="Main1" localSheetId="20" hidden="1">#REF!</definedName>
    <definedName name="Main1" localSheetId="21" hidden="1">#REF!</definedName>
    <definedName name="Main1" localSheetId="25" hidden="1">#REF!</definedName>
    <definedName name="Main1" localSheetId="26" hidden="1">#REF!</definedName>
    <definedName name="Main1" localSheetId="27" hidden="1">#REF!</definedName>
    <definedName name="Main1" localSheetId="28" hidden="1">#REF!</definedName>
    <definedName name="Main1" localSheetId="31" hidden="1">#REF!</definedName>
    <definedName name="Main1" localSheetId="32" hidden="1">#REF!</definedName>
    <definedName name="Main1" localSheetId="33" hidden="1">#REF!</definedName>
    <definedName name="Main1" localSheetId="7" hidden="1">#REF!</definedName>
    <definedName name="Main1" localSheetId="8" hidden="1">#REF!</definedName>
    <definedName name="Main1" localSheetId="9" hidden="1">#REF!</definedName>
    <definedName name="Main1" hidden="1">#REF!</definedName>
    <definedName name="Main2" localSheetId="10" hidden="1">#REF!</definedName>
    <definedName name="Main2" localSheetId="11" hidden="1">#REF!</definedName>
    <definedName name="Main2" localSheetId="15" hidden="1">#REF!</definedName>
    <definedName name="Main2" localSheetId="16" hidden="1">#REF!</definedName>
    <definedName name="Main2" localSheetId="17" hidden="1">#REF!</definedName>
    <definedName name="Main2" localSheetId="20" hidden="1">#REF!</definedName>
    <definedName name="Main2" localSheetId="21" hidden="1">#REF!</definedName>
    <definedName name="Main2" localSheetId="25" hidden="1">#REF!</definedName>
    <definedName name="Main2" localSheetId="26" hidden="1">#REF!</definedName>
    <definedName name="Main2" localSheetId="27" hidden="1">#REF!</definedName>
    <definedName name="Main2" localSheetId="28" hidden="1">#REF!</definedName>
    <definedName name="Main2" localSheetId="31" hidden="1">#REF!</definedName>
    <definedName name="Main2" localSheetId="32" hidden="1">#REF!</definedName>
    <definedName name="Main2" localSheetId="33" hidden="1">#REF!</definedName>
    <definedName name="Main2" localSheetId="7" hidden="1">#REF!</definedName>
    <definedName name="Main2" localSheetId="8" hidden="1">#REF!</definedName>
    <definedName name="Main2" localSheetId="9" hidden="1">#REF!</definedName>
    <definedName name="Main2" hidden="1">#REF!</definedName>
    <definedName name="Main4" localSheetId="10" hidden="1">#REF!</definedName>
    <definedName name="Main4" localSheetId="11" hidden="1">#REF!</definedName>
    <definedName name="Main4" localSheetId="15" hidden="1">#REF!</definedName>
    <definedName name="Main4" localSheetId="16" hidden="1">#REF!</definedName>
    <definedName name="Main4" localSheetId="17" hidden="1">#REF!</definedName>
    <definedName name="Main4" localSheetId="20" hidden="1">#REF!</definedName>
    <definedName name="Main4" localSheetId="21" hidden="1">#REF!</definedName>
    <definedName name="Main4" localSheetId="25" hidden="1">#REF!</definedName>
    <definedName name="Main4" localSheetId="26" hidden="1">#REF!</definedName>
    <definedName name="Main4" localSheetId="27" hidden="1">#REF!</definedName>
    <definedName name="Main4" localSheetId="28" hidden="1">#REF!</definedName>
    <definedName name="Main4" localSheetId="31" hidden="1">#REF!</definedName>
    <definedName name="Main4" localSheetId="32" hidden="1">#REF!</definedName>
    <definedName name="Main4" localSheetId="33" hidden="1">#REF!</definedName>
    <definedName name="Main4" localSheetId="7" hidden="1">#REF!</definedName>
    <definedName name="Main4" localSheetId="8" hidden="1">#REF!</definedName>
    <definedName name="Main4" localSheetId="9" hidden="1">#REF!</definedName>
    <definedName name="Main4" hidden="1">#REF!</definedName>
    <definedName name="Main5" localSheetId="10" hidden="1">#REF!</definedName>
    <definedName name="Main5" localSheetId="11" hidden="1">#REF!</definedName>
    <definedName name="Main5" localSheetId="15" hidden="1">#REF!</definedName>
    <definedName name="Main5" localSheetId="16" hidden="1">#REF!</definedName>
    <definedName name="Main5" localSheetId="17" hidden="1">#REF!</definedName>
    <definedName name="Main5" localSheetId="20" hidden="1">#REF!</definedName>
    <definedName name="Main5" localSheetId="21" hidden="1">#REF!</definedName>
    <definedName name="Main5" localSheetId="25" hidden="1">#REF!</definedName>
    <definedName name="Main5" localSheetId="26" hidden="1">#REF!</definedName>
    <definedName name="Main5" localSheetId="27" hidden="1">#REF!</definedName>
    <definedName name="Main5" localSheetId="28" hidden="1">#REF!</definedName>
    <definedName name="Main5" localSheetId="31" hidden="1">#REF!</definedName>
    <definedName name="Main5" localSheetId="32" hidden="1">#REF!</definedName>
    <definedName name="Main5" localSheetId="33" hidden="1">#REF!</definedName>
    <definedName name="Main5" localSheetId="7" hidden="1">#REF!</definedName>
    <definedName name="Main5" localSheetId="8" hidden="1">#REF!</definedName>
    <definedName name="Main5" localSheetId="9" hidden="1">#REF!</definedName>
    <definedName name="Main5" hidden="1">#REF!</definedName>
    <definedName name="_xlnm.Print_Area" localSheetId="1">'Figure A.1'!$A$1:$G$27</definedName>
    <definedName name="_xlnm.Print_Area" localSheetId="10">'Figure A.10'!$A$1:$G$31</definedName>
    <definedName name="_xlnm.Print_Area" localSheetId="11">'Figure A.11'!$A$1:$I$25</definedName>
    <definedName name="_xlnm.Print_Area" localSheetId="12">'Figure A.12'!$A$1:$Q$28</definedName>
    <definedName name="_xlnm.Print_Area" localSheetId="13">'Figure A.13'!$A$1:$L$22</definedName>
    <definedName name="_xlnm.Print_Area" localSheetId="14">'Figure A.14'!$A$1:$E$33</definedName>
    <definedName name="_xlnm.Print_Area" localSheetId="15">'Figure A.15'!$A$1:$K$24</definedName>
    <definedName name="_xlnm.Print_Area" localSheetId="16">'Figure A.16'!$A$1:$G$25</definedName>
    <definedName name="_xlnm.Print_Area" localSheetId="17">'Figure A.17'!$A$1:$I$24</definedName>
    <definedName name="_xlnm.Print_Area" localSheetId="18">'Figure A.18'!$A$1:$F$17</definedName>
    <definedName name="_xlnm.Print_Area" localSheetId="19">'Figure A.19'!$A$1:$J$30</definedName>
    <definedName name="_xlnm.Print_Area" localSheetId="2">'Figure A.2'!$A$1:$L$24</definedName>
    <definedName name="_xlnm.Print_Area" localSheetId="20">'Figure A.20'!$A$1:$F$29</definedName>
    <definedName name="_xlnm.Print_Area" localSheetId="21">'Figure A.21'!$A$1:$I$25</definedName>
    <definedName name="_xlnm.Print_Area" localSheetId="22">'Figure A.22'!$A$1:$J$16</definedName>
    <definedName name="_xlnm.Print_Area" localSheetId="23">'Figure A.23'!$A$1:$J$21</definedName>
    <definedName name="_xlnm.Print_Area" localSheetId="24">'Figure A.24'!$A$1:$J$21</definedName>
    <definedName name="_xlnm.Print_Area" localSheetId="25">'Figure A.25'!$A$1:$J$22</definedName>
    <definedName name="_xlnm.Print_Area" localSheetId="26">'Figure A.26'!$A$1:$H$30</definedName>
    <definedName name="_xlnm.Print_Area" localSheetId="27">'Figure A.27'!$A$1:$K$23</definedName>
    <definedName name="_xlnm.Print_Area" localSheetId="28">'Figure A.28'!$A$1:$J$29</definedName>
    <definedName name="_xlnm.Print_Area" localSheetId="29">'Figure A.29'!$A$1:$Q$13</definedName>
    <definedName name="_xlnm.Print_Area" localSheetId="3">'Figure A.3'!$A$1:$F$59</definedName>
    <definedName name="_xlnm.Print_Area" localSheetId="30">'Figure A.30'!$A$1:$K$23</definedName>
    <definedName name="_xlnm.Print_Area" localSheetId="31">'Figure A.31'!$A$1:$H$31</definedName>
    <definedName name="_xlnm.Print_Area" localSheetId="32">'Figure A.32'!$A$1:$L$30</definedName>
    <definedName name="_xlnm.Print_Area" localSheetId="33">'Figure A.33'!$A$1:$L$30</definedName>
    <definedName name="_xlnm.Print_Area" localSheetId="34">'Figure A.34'!$A$1:$F$42</definedName>
    <definedName name="_xlnm.Print_Area" localSheetId="4">'Figure A.4'!$A$1:$G$25</definedName>
    <definedName name="_xlnm.Print_Area" localSheetId="5">'Figure A.5'!$A$1:$M$16</definedName>
    <definedName name="_xlnm.Print_Area" localSheetId="6">'Figure A.6'!$A$1:$L$25</definedName>
    <definedName name="_xlnm.Print_Area" localSheetId="7">'Figure A.7'!$A$1:$G$26</definedName>
    <definedName name="_xlnm.Print_Area" localSheetId="8">'Figure A.8'!$A$1:$G$26</definedName>
    <definedName name="_xlnm.Print_Area" localSheetId="9">'Figure A.9'!$A$1:$L$25</definedName>
    <definedName name="_xlnm.Print_Area" localSheetId="0">'List of figures'!$A$1:$B$45</definedName>
    <definedName name="sadf" localSheetId="10" hidden="1">#REF!</definedName>
    <definedName name="sadf" localSheetId="11" hidden="1">#REF!</definedName>
    <definedName name="sadf" localSheetId="12" hidden="1">#REF!</definedName>
    <definedName name="sadf" localSheetId="15" hidden="1">#REF!</definedName>
    <definedName name="sadf" localSheetId="16" hidden="1">#REF!</definedName>
    <definedName name="sadf" localSheetId="17" hidden="1">#REF!</definedName>
    <definedName name="sadf" localSheetId="19" hidden="1">#REF!</definedName>
    <definedName name="sadf" localSheetId="20" hidden="1">#REF!</definedName>
    <definedName name="sadf" localSheetId="21" hidden="1">#REF!</definedName>
    <definedName name="sadf" localSheetId="23" hidden="1">#REF!</definedName>
    <definedName name="sadf" localSheetId="24" hidden="1">#REF!</definedName>
    <definedName name="sadf" localSheetId="25" hidden="1">#REF!</definedName>
    <definedName name="sadf" localSheetId="26" hidden="1">#REF!</definedName>
    <definedName name="sadf" localSheetId="27" hidden="1">#REF!</definedName>
    <definedName name="sadf" localSheetId="28" hidden="1">#REF!</definedName>
    <definedName name="sadf" localSheetId="29" hidden="1">#REF!</definedName>
    <definedName name="sadf" localSheetId="31" hidden="1">#REF!</definedName>
    <definedName name="sadf" localSheetId="32" hidden="1">#REF!</definedName>
    <definedName name="sadf" localSheetId="33" hidden="1">#REF!</definedName>
    <definedName name="sadf" localSheetId="34" hidden="1">#REF!</definedName>
    <definedName name="sadf" localSheetId="7" hidden="1">#REF!</definedName>
    <definedName name="sadf" localSheetId="8" hidden="1">#REF!</definedName>
    <definedName name="sadf" localSheetId="9" hidden="1">#REF!</definedName>
    <definedName name="sadf" hidden="1">#REF!</definedName>
    <definedName name="xx" localSheetId="10" hidden="1">#REF!</definedName>
    <definedName name="xx" localSheetId="11" hidden="1">#REF!</definedName>
    <definedName name="xx" localSheetId="15" hidden="1">#REF!</definedName>
    <definedName name="xx" localSheetId="16" hidden="1">#REF!</definedName>
    <definedName name="xx" localSheetId="17" hidden="1">#REF!</definedName>
    <definedName name="xx" localSheetId="19" hidden="1">#REF!</definedName>
    <definedName name="xx" localSheetId="20" hidden="1">#REF!</definedName>
    <definedName name="xx" localSheetId="21" hidden="1">#REF!</definedName>
    <definedName name="xx" localSheetId="25" hidden="1">#REF!</definedName>
    <definedName name="xx" localSheetId="27" hidden="1">#REF!</definedName>
    <definedName name="xx" localSheetId="28" hidden="1">#REF!</definedName>
    <definedName name="xx" localSheetId="31" hidden="1">#REF!</definedName>
    <definedName name="xx" localSheetId="32" hidden="1">#REF!</definedName>
    <definedName name="xx" localSheetId="33" hidden="1">#REF!</definedName>
    <definedName name="xx" localSheetId="34" hidden="1">#REF!</definedName>
    <definedName name="xx" localSheetId="7" hidden="1">#REF!</definedName>
    <definedName name="xx" localSheetId="8" hidden="1">#REF!</definedName>
    <definedName name="xx" localSheetId="9" hidden="1">#REF!</definedName>
    <definedName name="xx" hidden="1">#REF!</definedName>
    <definedName name="xxx" localSheetId="10" hidden="1">#REF!</definedName>
    <definedName name="xxx" localSheetId="11" hidden="1">#REF!</definedName>
    <definedName name="xxx" localSheetId="15" hidden="1">#REF!</definedName>
    <definedName name="xxx" localSheetId="16" hidden="1">#REF!</definedName>
    <definedName name="xxx" localSheetId="17" hidden="1">#REF!</definedName>
    <definedName name="xxx" localSheetId="19" hidden="1">#REF!</definedName>
    <definedName name="xxx" localSheetId="20" hidden="1">#REF!</definedName>
    <definedName name="xxx" localSheetId="21" hidden="1">#REF!</definedName>
    <definedName name="xxx" localSheetId="25" hidden="1">#REF!</definedName>
    <definedName name="xxx" localSheetId="26" hidden="1">#REF!</definedName>
    <definedName name="xxx" localSheetId="27" hidden="1">#REF!</definedName>
    <definedName name="xxx" localSheetId="28" hidden="1">#REF!</definedName>
    <definedName name="xxx" localSheetId="31" hidden="1">#REF!</definedName>
    <definedName name="xxx" localSheetId="32" hidden="1">#REF!</definedName>
    <definedName name="xxx" localSheetId="33" hidden="1">#REF!</definedName>
    <definedName name="xxx" localSheetId="34" hidden="1">#REF!</definedName>
    <definedName name="xxx" localSheetId="7" hidden="1">#REF!</definedName>
    <definedName name="xxx" localSheetId="8" hidden="1">#REF!</definedName>
    <definedName name="xxx" localSheetId="9" hidden="1">#REF!</definedName>
    <definedName name="xxx"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31" l="1"/>
  <c r="B42" i="31"/>
  <c r="B41" i="31"/>
  <c r="B40" i="31"/>
  <c r="B39" i="31"/>
  <c r="B38" i="31"/>
  <c r="B37" i="31"/>
  <c r="B45" i="31"/>
  <c r="B35" i="31"/>
  <c r="B34" i="31"/>
  <c r="B32" i="31"/>
  <c r="B31" i="31"/>
  <c r="B30" i="31"/>
  <c r="B29" i="31"/>
  <c r="B28" i="31"/>
  <c r="B27" i="31"/>
  <c r="B25" i="31"/>
  <c r="B24" i="31"/>
  <c r="B23" i="31"/>
  <c r="B22" i="31"/>
  <c r="B20" i="31"/>
  <c r="B19" i="31"/>
  <c r="B18" i="31"/>
  <c r="B17" i="31"/>
  <c r="D20" i="13" l="1"/>
  <c r="C14" i="13"/>
  <c r="C13" i="13"/>
  <c r="C12" i="13"/>
  <c r="B20" i="13"/>
  <c r="C19" i="13" s="1"/>
  <c r="B16" i="31"/>
  <c r="B14" i="31"/>
  <c r="B13" i="31"/>
  <c r="B12" i="31"/>
  <c r="B11" i="31"/>
  <c r="B10" i="31"/>
  <c r="B9" i="31"/>
  <c r="B8" i="31"/>
  <c r="B7" i="31"/>
  <c r="B6" i="31"/>
  <c r="C15" i="13" l="1"/>
  <c r="C16" i="13"/>
  <c r="C9" i="13"/>
  <c r="C17" i="13"/>
  <c r="C8" i="13"/>
  <c r="C10" i="13"/>
  <c r="C18" i="13"/>
  <c r="C11" i="13"/>
  <c r="E10" i="35" l="1"/>
  <c r="E9" i="35" l="1"/>
  <c r="E8" i="35"/>
  <c r="E18" i="35"/>
  <c r="E16" i="35"/>
  <c r="E14" i="35"/>
  <c r="E11" i="35"/>
  <c r="E19" i="35"/>
  <c r="E13" i="35"/>
  <c r="E12" i="35"/>
  <c r="E17" i="35"/>
</calcChain>
</file>

<file path=xl/sharedStrings.xml><?xml version="1.0" encoding="utf-8"?>
<sst xmlns="http://schemas.openxmlformats.org/spreadsheetml/2006/main" count="1004" uniqueCount="427">
  <si>
    <t>Investment Company Institute</t>
  </si>
  <si>
    <t>The IRA Investor Profile: Traditional IRA Investors’ Activity, 2010–2020</t>
  </si>
  <si>
    <t>Chapter 1: Following Traditional IRA Investors over Time</t>
  </si>
  <si>
    <t>Figure A.1</t>
  </si>
  <si>
    <t>Figure A.2</t>
  </si>
  <si>
    <t>Figure A.3</t>
  </si>
  <si>
    <t>Figure A.4</t>
  </si>
  <si>
    <t>Figure A.5</t>
  </si>
  <si>
    <t>Figure A.6</t>
  </si>
  <si>
    <t>Figure A.7</t>
  </si>
  <si>
    <t>Figure A.8</t>
  </si>
  <si>
    <t>Figure A.9</t>
  </si>
  <si>
    <t>Chapter 2: Traditional IRA Investors’ Contribution Activity in 2020</t>
  </si>
  <si>
    <t>Figure A.10</t>
  </si>
  <si>
    <t>Figure A.11</t>
  </si>
  <si>
    <t>Figure A.12</t>
  </si>
  <si>
    <t>Figure A.13</t>
  </si>
  <si>
    <t>Figure A.14</t>
  </si>
  <si>
    <t xml:space="preserve">Chapter 3: Traditional IRA Investors’ Rollover Activity in 2020 </t>
  </si>
  <si>
    <t>Figure A.15</t>
  </si>
  <si>
    <t>Figure A.16</t>
  </si>
  <si>
    <t>Figure A.17</t>
  </si>
  <si>
    <t>Figure A.18</t>
  </si>
  <si>
    <t xml:space="preserve">Chapter 4: Traditional IRA Investors’ Withdrawal Activity
in 2020 </t>
  </si>
  <si>
    <t xml:space="preserve">Figure A.19 </t>
  </si>
  <si>
    <t>Figure A.20</t>
  </si>
  <si>
    <t>Figure A.21</t>
  </si>
  <si>
    <t>Figure A.22</t>
  </si>
  <si>
    <t>Figure A.23</t>
  </si>
  <si>
    <t>Figure A.24</t>
  </si>
  <si>
    <t xml:space="preserve">Chapter 5: Traditional IRA Investors’ Balances at Year-End
 2020 </t>
  </si>
  <si>
    <t>Figure A.25</t>
  </si>
  <si>
    <t xml:space="preserve">Figure A.26 </t>
  </si>
  <si>
    <t>Chapter 6: Snapshots of Investments in Traditional IRAs at 
Year-End 2010 and Year-End 2020</t>
  </si>
  <si>
    <t>Figure A.27</t>
  </si>
  <si>
    <t>Figure A.28</t>
  </si>
  <si>
    <t>Figure A.29</t>
  </si>
  <si>
    <t>Figure A.30</t>
  </si>
  <si>
    <t>Figure A.31</t>
  </si>
  <si>
    <t>Figure A.32</t>
  </si>
  <si>
    <t xml:space="preserve">Figure A.33 </t>
  </si>
  <si>
    <t>Appendix</t>
  </si>
  <si>
    <t>Figure A.34</t>
  </si>
  <si>
    <t>Role of IRAs in US Household Balance Sheets</t>
  </si>
  <si>
    <t>Trillions of dollars, year-end 2022</t>
  </si>
  <si>
    <r>
      <t>Household financial assets</t>
    </r>
    <r>
      <rPr>
        <b/>
        <vertAlign val="superscript"/>
        <sz val="11"/>
        <color rgb="FF000000"/>
        <rFont val="Calibri"/>
        <family val="2"/>
        <scheme val="minor"/>
      </rPr>
      <t>1</t>
    </r>
  </si>
  <si>
    <t>IRAs*</t>
  </si>
  <si>
    <r>
      <t>Other retirement assets</t>
    </r>
    <r>
      <rPr>
        <vertAlign val="superscript"/>
        <sz val="11"/>
        <color rgb="FF000000"/>
        <rFont val="Calibri"/>
        <family val="2"/>
        <scheme val="minor"/>
      </rPr>
      <t>2</t>
    </r>
  </si>
  <si>
    <t>Other financial assets</t>
  </si>
  <si>
    <t>Total household financial assets:</t>
  </si>
  <si>
    <t>Memo: IRA assets*</t>
  </si>
  <si>
    <t>Traditional IRAs</t>
  </si>
  <si>
    <t>Roth IRAs</t>
  </si>
  <si>
    <r>
      <t>Employer-sponsored IRAs</t>
    </r>
    <r>
      <rPr>
        <vertAlign val="superscript"/>
        <sz val="11"/>
        <color theme="1"/>
        <rFont val="Calibri"/>
        <family val="2"/>
        <scheme val="minor"/>
      </rPr>
      <t>3</t>
    </r>
  </si>
  <si>
    <t xml:space="preserve">Total IRA assets: </t>
  </si>
  <si>
    <r>
      <t>1</t>
    </r>
    <r>
      <rPr>
        <sz val="11"/>
        <color rgb="FF000000"/>
        <rFont val="Calibri"/>
        <family val="2"/>
        <scheme val="minor"/>
      </rPr>
      <t xml:space="preserve">Household financial assets include deposits, fixed-income securities, stocks, </t>
    </r>
  </si>
  <si>
    <t xml:space="preserve">retirement savings, mutual funds, equity in noncorporate business, and other financial assets. </t>
  </si>
  <si>
    <t xml:space="preserve">Financial assets of nonprofit organizations are also included. Household financial assets do </t>
  </si>
  <si>
    <t>not include the household's primary residence.</t>
  </si>
  <si>
    <r>
      <t>2</t>
    </r>
    <r>
      <rPr>
        <sz val="11"/>
        <color rgb="FF000000"/>
        <rFont val="Calibri"/>
        <family val="2"/>
        <scheme val="minor"/>
      </rPr>
      <t xml:space="preserve">Other retirement assets include annuities and employer-sponsored defined benefit and </t>
    </r>
  </si>
  <si>
    <t>defined contribution plans.</t>
  </si>
  <si>
    <r>
      <t>3</t>
    </r>
    <r>
      <rPr>
        <sz val="11"/>
        <color rgb="FF000000"/>
        <rFont val="Calibri"/>
        <family val="2"/>
        <scheme val="minor"/>
      </rPr>
      <t xml:space="preserve">Employer-sponsored IRAs include SEP IRAs, SAR-SEP IRAs, and SIMPLE IRAs. </t>
    </r>
  </si>
  <si>
    <t>*IRA asset data are estimated.</t>
  </si>
  <si>
    <t xml:space="preserve">Sources: Investment Company Institute, Federal Reserve Board, American Council of Life Insurers, </t>
  </si>
  <si>
    <t>and Internal Revenue Service Statistics of Income Division; see Investment Company Institute 2023</t>
  </si>
  <si>
    <t>Factors Influencing Changes in Consistent Individual Investors’ Traditional IRA Balances</t>
  </si>
  <si>
    <t>Percentage of traditional IRA investors with account balances at the end of each year</t>
  </si>
  <si>
    <t>Flow activity among traditional IRA investors aged 28 to 59</t>
  </si>
  <si>
    <t>Contribution</t>
  </si>
  <si>
    <t>Rollover</t>
  </si>
  <si>
    <t>Withdrawal</t>
  </si>
  <si>
    <t>Flow activity among traditional IRA investors aged 60 to 69</t>
  </si>
  <si>
    <t>Flow activity among traditional IRA investors aged 70 or older</t>
  </si>
  <si>
    <t xml:space="preserve">Note: The sample is 2.9 million traditional IRA investors aged 28 or older with traditional IRA balances at the end of each year between 2010 and 2020. Age is based on </t>
  </si>
  <si>
    <t>the age of the traditional IRA investor in 2020. Activity is for the tax year indicated.</t>
  </si>
  <si>
    <t xml:space="preserve">Source: The IRA Investor Database™ </t>
  </si>
  <si>
    <t>Contribution Activity for Consistent Traditional IRA Investors</t>
  </si>
  <si>
    <t>Traditional IRA investors aged 28 to 69</t>
  </si>
  <si>
    <t>Contributed between tax year 2011 and 2020</t>
  </si>
  <si>
    <t>Did not contribute in any year</t>
  </si>
  <si>
    <t>Contributed in:</t>
  </si>
  <si>
    <t>One of ten years</t>
  </si>
  <si>
    <t>Two of ten years</t>
  </si>
  <si>
    <t>Three of ten years</t>
  </si>
  <si>
    <t>Four of ten years</t>
  </si>
  <si>
    <t>Five of ten years</t>
  </si>
  <si>
    <t>Six of ten years</t>
  </si>
  <si>
    <t>Seven of ten years</t>
  </si>
  <si>
    <t>Eight of ten years</t>
  </si>
  <si>
    <t>Nine of ten years</t>
  </si>
  <si>
    <t>All ten years</t>
  </si>
  <si>
    <t>Traditional IRA investors aged 28 to 59</t>
  </si>
  <si>
    <t>Traditional IRA investors aged 60 to 69</t>
  </si>
  <si>
    <t xml:space="preserve">Note: The samples are 2.0 million traditional IRA investors aged 28 to 69 in 2020, 1.2 million </t>
  </si>
  <si>
    <t xml:space="preserve">traditional IRA investors aged 28 to 59 in 2020, and 0.8 million traditional IRA investors aged 60 </t>
  </si>
  <si>
    <t xml:space="preserve">to 69 in 2020, all holding traditional IRA balances at the end of each year between 2010 and 2020. </t>
  </si>
  <si>
    <t xml:space="preserve">Age is based on the age of the traditional IRA investor in 2020. Components may not add to 100 </t>
  </si>
  <si>
    <t xml:space="preserve">percent because of rounding. </t>
  </si>
  <si>
    <t>Source: The IRA Investor Database™</t>
  </si>
  <si>
    <t>Withdrawal Activity for Consistent Traditional IRA Investors</t>
  </si>
  <si>
    <t>Percentage of traditional IRA investors aged 28 to 59 in 2020 with account balances at the end of each year</t>
  </si>
  <si>
    <t>Took a withdrawal between 2011 and 2020</t>
  </si>
  <si>
    <t>Did not take a withdrawal in any year</t>
  </si>
  <si>
    <t>Withdrawal in:</t>
  </si>
  <si>
    <t xml:space="preserve">Note: The sample is 1.2 million traditional IRA investors aged 28 to 59 in 2020 </t>
  </si>
  <si>
    <t xml:space="preserve">with traditional IRA balances at the end of each year between 2010 and 2020. </t>
  </si>
  <si>
    <t>Components may not add to 100 percent because of rounding.</t>
  </si>
  <si>
    <t>Equity Holdings Account for Majority of Assets in Traditional IRAs</t>
  </si>
  <si>
    <r>
      <t>Percentage of traditional IRA assets</t>
    </r>
    <r>
      <rPr>
        <vertAlign val="superscript"/>
        <sz val="11"/>
        <color theme="1"/>
        <rFont val="Calibri"/>
        <family val="2"/>
        <scheme val="minor"/>
      </rPr>
      <t>1</t>
    </r>
    <r>
      <rPr>
        <sz val="11"/>
        <color theme="1"/>
        <rFont val="Calibri"/>
        <family val="2"/>
        <scheme val="minor"/>
      </rPr>
      <t xml:space="preserve"> invested in equity holdings</t>
    </r>
    <r>
      <rPr>
        <vertAlign val="superscript"/>
        <sz val="11"/>
        <color theme="1"/>
        <rFont val="Calibri"/>
        <family val="2"/>
        <scheme val="minor"/>
      </rPr>
      <t>2</t>
    </r>
    <r>
      <rPr>
        <sz val="11"/>
        <color theme="1"/>
        <rFont val="Calibri"/>
        <family val="2"/>
        <scheme val="minor"/>
      </rPr>
      <t xml:space="preserve"> by investor age</t>
    </r>
    <r>
      <rPr>
        <vertAlign val="superscript"/>
        <sz val="11"/>
        <color theme="1"/>
        <rFont val="Calibri"/>
        <family val="2"/>
        <scheme val="minor"/>
      </rPr>
      <t>3</t>
    </r>
    <r>
      <rPr>
        <sz val="11"/>
        <color theme="1"/>
        <rFont val="Calibri"/>
        <family val="2"/>
        <scheme val="minor"/>
      </rPr>
      <t xml:space="preserve"> </t>
    </r>
  </si>
  <si>
    <r>
      <t>Age of traditional IRA investor</t>
    </r>
    <r>
      <rPr>
        <b/>
        <vertAlign val="superscript"/>
        <sz val="11"/>
        <color theme="1"/>
        <rFont val="Calibri"/>
        <family val="2"/>
        <scheme val="minor"/>
      </rPr>
      <t>3</t>
    </r>
  </si>
  <si>
    <t>28 to 59</t>
  </si>
  <si>
    <t>60 to 60</t>
  </si>
  <si>
    <t>70 or older</t>
  </si>
  <si>
    <r>
      <rPr>
        <vertAlign val="superscript"/>
        <sz val="11"/>
        <color theme="1"/>
        <rFont val="Calibri"/>
        <family val="2"/>
        <scheme val="minor"/>
      </rPr>
      <t>1</t>
    </r>
    <r>
      <rPr>
        <sz val="11"/>
        <color theme="1"/>
        <rFont val="Calibri"/>
        <family val="2"/>
        <scheme val="minor"/>
      </rPr>
      <t>Percentages are dollar-weighted averages at year-end.</t>
    </r>
  </si>
  <si>
    <r>
      <rPr>
        <vertAlign val="superscript"/>
        <sz val="11"/>
        <color theme="1"/>
        <rFont val="Calibri"/>
        <family val="2"/>
        <scheme val="minor"/>
      </rPr>
      <t>2</t>
    </r>
    <r>
      <rPr>
        <sz val="11"/>
        <color theme="1"/>
        <rFont val="Calibri"/>
        <family val="2"/>
        <scheme val="minor"/>
      </rPr>
      <t>Equity holdings include equities, equity funds, and the equity portion of balanced funds at year-end.</t>
    </r>
  </si>
  <si>
    <r>
      <rPr>
        <vertAlign val="superscript"/>
        <sz val="11"/>
        <color theme="1"/>
        <rFont val="Calibri"/>
        <family val="2"/>
        <scheme val="minor"/>
      </rPr>
      <t>3</t>
    </r>
    <r>
      <rPr>
        <sz val="11"/>
        <color theme="1"/>
        <rFont val="Calibri"/>
        <family val="2"/>
        <scheme val="minor"/>
      </rPr>
      <t>Age is based on the age of the traditional IRA investor in 2020.</t>
    </r>
  </si>
  <si>
    <t>Note: The sample is 2.9 million traditional IRA investors aged 28 or older with traditional IRA balances at the end of each year between 2010 and 2020.</t>
  </si>
  <si>
    <t>Changes in Concentration of Traditional IRA Investors’ Equity Holdings</t>
  </si>
  <si>
    <r>
      <t>Zero allocation to equity holdings</t>
    </r>
    <r>
      <rPr>
        <b/>
        <vertAlign val="superscript"/>
        <sz val="11"/>
        <color theme="1"/>
        <rFont val="Calibri"/>
        <family val="2"/>
        <scheme val="minor"/>
      </rPr>
      <t>1</t>
    </r>
  </si>
  <si>
    <r>
      <t>Percentage of traditional IRA investors with no equity holdings</t>
    </r>
    <r>
      <rPr>
        <vertAlign val="superscript"/>
        <sz val="11"/>
        <color theme="1"/>
        <rFont val="Calibri"/>
        <family val="2"/>
        <scheme val="minor"/>
      </rPr>
      <t>1</t>
    </r>
    <r>
      <rPr>
        <sz val="11"/>
        <color theme="1"/>
        <rFont val="Calibri"/>
        <family val="2"/>
        <scheme val="minor"/>
      </rPr>
      <t xml:space="preserve"> by age</t>
    </r>
    <r>
      <rPr>
        <vertAlign val="superscript"/>
        <sz val="11"/>
        <color theme="1"/>
        <rFont val="Calibri"/>
        <family val="2"/>
        <scheme val="minor"/>
      </rPr>
      <t>2</t>
    </r>
  </si>
  <si>
    <t>Age of traditional IRA investor</t>
  </si>
  <si>
    <t>60 to 69</t>
  </si>
  <si>
    <r>
      <t>100 percent allocation to equity holdings</t>
    </r>
    <r>
      <rPr>
        <b/>
        <vertAlign val="superscript"/>
        <sz val="11"/>
        <color theme="1"/>
        <rFont val="Calibri"/>
        <family val="2"/>
        <scheme val="minor"/>
      </rPr>
      <t>1</t>
    </r>
  </si>
  <si>
    <r>
      <t>Percentage of traditional IRA investors with 100 percent equity holdings</t>
    </r>
    <r>
      <rPr>
        <vertAlign val="superscript"/>
        <sz val="11"/>
        <color theme="1"/>
        <rFont val="Calibri"/>
        <family val="2"/>
        <scheme val="minor"/>
      </rPr>
      <t>1</t>
    </r>
    <r>
      <rPr>
        <sz val="11"/>
        <color theme="1"/>
        <rFont val="Calibri"/>
        <family val="2"/>
        <scheme val="minor"/>
      </rPr>
      <t xml:space="preserve"> by age</t>
    </r>
    <r>
      <rPr>
        <vertAlign val="superscript"/>
        <sz val="11"/>
        <color theme="1"/>
        <rFont val="Calibri"/>
        <family val="2"/>
        <scheme val="minor"/>
      </rPr>
      <t>2</t>
    </r>
  </si>
  <si>
    <r>
      <rPr>
        <vertAlign val="superscript"/>
        <sz val="11"/>
        <color theme="1"/>
        <rFont val="Calibri"/>
        <family val="2"/>
        <scheme val="minor"/>
      </rPr>
      <t>1</t>
    </r>
    <r>
      <rPr>
        <sz val="11"/>
        <color theme="1"/>
        <rFont val="Calibri"/>
        <family val="2"/>
        <scheme val="minor"/>
      </rPr>
      <t>Equity holdings include equities, equity funds, and the equity portion of balanced funds at year-end.</t>
    </r>
  </si>
  <si>
    <r>
      <rPr>
        <vertAlign val="superscript"/>
        <sz val="11"/>
        <color theme="1"/>
        <rFont val="Calibri"/>
        <family val="2"/>
        <scheme val="minor"/>
      </rPr>
      <t>2</t>
    </r>
    <r>
      <rPr>
        <sz val="11"/>
        <color theme="1"/>
        <rFont val="Calibri"/>
        <family val="2"/>
        <scheme val="minor"/>
      </rPr>
      <t>Age is based on the age of the traditional IRA investor in 2020.</t>
    </r>
  </si>
  <si>
    <t>Changes in Zero Allocation to Equity Holdings Among Consistent Traditional IRA Investors</t>
  </si>
  <si>
    <t>Percentage of traditional IRA investors by age</t>
  </si>
  <si>
    <t>Age</t>
  </si>
  <si>
    <t>Zero in 2010</t>
  </si>
  <si>
    <t>Moved away from zero by 2020</t>
  </si>
  <si>
    <t>Remained at zero</t>
  </si>
  <si>
    <t>Moved to zero by 2020</t>
  </si>
  <si>
    <t>Net change</t>
  </si>
  <si>
    <t>Zero in 2020</t>
  </si>
  <si>
    <t>28 to 29</t>
  </si>
  <si>
    <t>30 to 34</t>
  </si>
  <si>
    <t>35 to 39</t>
  </si>
  <si>
    <t>40 to 44</t>
  </si>
  <si>
    <t>45 to 49</t>
  </si>
  <si>
    <t>50 to 54</t>
  </si>
  <si>
    <t>55 to 59</t>
  </si>
  <si>
    <t>60 to 64</t>
  </si>
  <si>
    <t>65 to 69</t>
  </si>
  <si>
    <t>70 to 74</t>
  </si>
  <si>
    <t>75 or older</t>
  </si>
  <si>
    <t>All</t>
  </si>
  <si>
    <t>Note: The sample is 2.9 million traditional IRA investors aged 28 or older with traditional IRA balances at the end of each year between 2010 and 2020. Age is based on the age of the traditional IRA investor in 2020. Equity holdings include equities, equity funds, and the equity portion of balanced funds at year-end.</t>
  </si>
  <si>
    <t>Changes in 100 Percent Allocation to Equity Holdings Among Consistent Traditional IRA Investors</t>
  </si>
  <si>
    <t>100 percent in 2010</t>
  </si>
  <si>
    <t>Moved away from 100 percent by 2020</t>
  </si>
  <si>
    <t>Remained at 100 percent</t>
  </si>
  <si>
    <t>Moved to 100 percent by 2020</t>
  </si>
  <si>
    <t>100 percent in 2020</t>
  </si>
  <si>
    <t>Traditional IRA Balances Among Consistent Traditional IRA Investors by Investor Age</t>
  </si>
  <si>
    <t>Average traditional IRA balance for consistent traditional IRA investors, year-end</t>
  </si>
  <si>
    <t>Note: The sample is 2.9 million traditional IRA investors aged 28 or older with traditional IRA balances at the end of each year between 2010 and 2020. Age is based on the age of the traditional IRA investor in 2020.</t>
  </si>
  <si>
    <t>Contribution Activity of Traditional IRA Investors by Investor Age</t>
  </si>
  <si>
    <r>
      <t>Number of traditional IRA investors and traditional IRA contributors</t>
    </r>
    <r>
      <rPr>
        <vertAlign val="superscript"/>
        <sz val="11"/>
        <color indexed="8"/>
        <rFont val="Calibri"/>
        <family val="2"/>
      </rPr>
      <t xml:space="preserve">1 </t>
    </r>
    <r>
      <rPr>
        <sz val="11"/>
        <color indexed="8"/>
        <rFont val="Calibri"/>
        <family val="2"/>
      </rPr>
      <t>by age, 2020</t>
    </r>
  </si>
  <si>
    <t>Traditional IRA investors</t>
  </si>
  <si>
    <r>
      <t>Traditional IRA contributors</t>
    </r>
    <r>
      <rPr>
        <b/>
        <vertAlign val="superscript"/>
        <sz val="11"/>
        <color indexed="8"/>
        <rFont val="Calibri"/>
        <family val="2"/>
      </rPr>
      <t>1</t>
    </r>
  </si>
  <si>
    <t>Memo: percentage of</t>
  </si>
  <si>
    <r>
      <t>Percentage of contributions that created new traditional IRAs</t>
    </r>
    <r>
      <rPr>
        <b/>
        <vertAlign val="superscript"/>
        <sz val="11"/>
        <color theme="1"/>
        <rFont val="Calibri"/>
        <family val="2"/>
        <scheme val="minor"/>
      </rPr>
      <t>2</t>
    </r>
  </si>
  <si>
    <t>Number</t>
  </si>
  <si>
    <r>
      <t>Share</t>
    </r>
    <r>
      <rPr>
        <b/>
        <vertAlign val="superscript"/>
        <sz val="11"/>
        <color indexed="8"/>
        <rFont val="Calibri"/>
        <family val="2"/>
      </rPr>
      <t>3</t>
    </r>
  </si>
  <si>
    <t>traditional IRA investors</t>
  </si>
  <si>
    <t>Thousands</t>
  </si>
  <si>
    <t>Percent</t>
  </si>
  <si>
    <r>
      <t>who made contributions</t>
    </r>
    <r>
      <rPr>
        <b/>
        <vertAlign val="superscript"/>
        <sz val="11"/>
        <color indexed="8"/>
        <rFont val="Calibri"/>
        <family val="2"/>
      </rPr>
      <t>1</t>
    </r>
  </si>
  <si>
    <t>18 to 24</t>
  </si>
  <si>
    <t>25 to 29</t>
  </si>
  <si>
    <t xml:space="preserve">75 or older </t>
  </si>
  <si>
    <t>Memo:</t>
  </si>
  <si>
    <t>18 to 49</t>
  </si>
  <si>
    <t>50 to 69</t>
  </si>
  <si>
    <t>18 to 69</t>
  </si>
  <si>
    <r>
      <rPr>
        <vertAlign val="superscript"/>
        <sz val="11"/>
        <rFont val="Calibri"/>
        <family val="2"/>
      </rPr>
      <t>1</t>
    </r>
    <r>
      <rPr>
        <sz val="11"/>
        <rFont val="Calibri"/>
        <family val="2"/>
      </rPr>
      <t>This group is traditional IRA investors aged 18 or older who made contributions to their traditional IRAs in tax year 2020.</t>
    </r>
  </si>
  <si>
    <r>
      <rPr>
        <vertAlign val="superscript"/>
        <sz val="11"/>
        <color theme="1"/>
        <rFont val="Calibri"/>
        <family val="2"/>
        <scheme val="minor"/>
      </rPr>
      <t>2</t>
    </r>
    <r>
      <rPr>
        <sz val="11"/>
        <color theme="1"/>
        <rFont val="Calibri"/>
        <family val="2"/>
        <scheme val="minor"/>
      </rPr>
      <t>New traditional IRAs are accounts that did not exist in the IRA Investor Database in 2019.</t>
    </r>
  </si>
  <si>
    <r>
      <rPr>
        <vertAlign val="superscript"/>
        <sz val="11"/>
        <rFont val="Calibri"/>
        <family val="2"/>
      </rPr>
      <t>3</t>
    </r>
    <r>
      <rPr>
        <sz val="11"/>
        <rFont val="Calibri"/>
        <family val="2"/>
      </rPr>
      <t>Share is the percentage of the total.</t>
    </r>
  </si>
  <si>
    <t>Note: Contributions include both deductible and nondeductible traditional IRA contribution amounts. Components may not add to the total because of rounding.</t>
  </si>
  <si>
    <t>Traditional IRA Contribution Amounts by Investor Age</t>
  </si>
  <si>
    <r>
      <t>Number and amount of contributions</t>
    </r>
    <r>
      <rPr>
        <vertAlign val="superscript"/>
        <sz val="11"/>
        <color indexed="8"/>
        <rFont val="Calibri"/>
        <family val="2"/>
      </rPr>
      <t xml:space="preserve">1 </t>
    </r>
    <r>
      <rPr>
        <sz val="11"/>
        <color indexed="8"/>
        <rFont val="Calibri"/>
        <family val="2"/>
      </rPr>
      <t>to traditional IRAs by age, tax year 2020</t>
    </r>
  </si>
  <si>
    <r>
      <t>Traditional IRA contributions</t>
    </r>
    <r>
      <rPr>
        <b/>
        <vertAlign val="superscript"/>
        <sz val="11"/>
        <color indexed="8"/>
        <rFont val="Calibri"/>
        <family val="2"/>
      </rPr>
      <t>1</t>
    </r>
  </si>
  <si>
    <t>Traditional IRA contribution amount</t>
  </si>
  <si>
    <r>
      <t>Share</t>
    </r>
    <r>
      <rPr>
        <b/>
        <vertAlign val="superscript"/>
        <sz val="11"/>
        <color indexed="8"/>
        <rFont val="Calibri"/>
        <family val="2"/>
      </rPr>
      <t>2</t>
    </r>
  </si>
  <si>
    <t>Amount</t>
  </si>
  <si>
    <t>Millions</t>
  </si>
  <si>
    <t>Median</t>
  </si>
  <si>
    <t>Mean</t>
  </si>
  <si>
    <r>
      <rPr>
        <vertAlign val="superscript"/>
        <sz val="11"/>
        <rFont val="Calibri"/>
        <family val="2"/>
      </rPr>
      <t>2</t>
    </r>
    <r>
      <rPr>
        <sz val="11"/>
        <rFont val="Calibri"/>
        <family val="2"/>
      </rPr>
      <t>Share is the percentage of the total.</t>
    </r>
  </si>
  <si>
    <t>About Half of Traditional IRA Contributors Contributed at the Limit in 2020</t>
  </si>
  <si>
    <r>
      <t>Percentage of traditional IRA contributors</t>
    </r>
    <r>
      <rPr>
        <vertAlign val="superscript"/>
        <sz val="11"/>
        <color indexed="8"/>
        <rFont val="Calibri"/>
        <family val="2"/>
      </rPr>
      <t>1</t>
    </r>
    <r>
      <rPr>
        <sz val="11"/>
        <color indexed="8"/>
        <rFont val="Calibri"/>
        <family val="2"/>
      </rPr>
      <t xml:space="preserve"> contributing the amount indicated by age, tax year 2020</t>
    </r>
  </si>
  <si>
    <r>
      <t>Amount of traditional IRA contribution</t>
    </r>
    <r>
      <rPr>
        <b/>
        <vertAlign val="superscript"/>
        <sz val="11"/>
        <color indexed="8"/>
        <rFont val="Calibri"/>
        <family val="2"/>
      </rPr>
      <t>2</t>
    </r>
  </si>
  <si>
    <t>&lt;$2,000</t>
  </si>
  <si>
    <t>$2,000</t>
  </si>
  <si>
    <t>&gt;$2,000–&lt;$3,000</t>
  </si>
  <si>
    <t>&gt;$3,000–&lt;$4,000</t>
  </si>
  <si>
    <t>&gt;$4,000–&lt;$5,000</t>
  </si>
  <si>
    <t>&gt;$5,000–&lt;$5,500</t>
  </si>
  <si>
    <r>
      <t>$5,500</t>
    </r>
    <r>
      <rPr>
        <b/>
        <vertAlign val="superscript"/>
        <sz val="11"/>
        <rFont val="Calibri"/>
        <family val="2"/>
        <scheme val="minor"/>
      </rPr>
      <t>3</t>
    </r>
  </si>
  <si>
    <r>
      <t>&gt;$5,500–&lt;$6,000</t>
    </r>
    <r>
      <rPr>
        <b/>
        <vertAlign val="superscript"/>
        <sz val="11"/>
        <color theme="1"/>
        <rFont val="Calibri"/>
        <family val="2"/>
        <scheme val="minor"/>
      </rPr>
      <t>3</t>
    </r>
  </si>
  <si>
    <r>
      <t>$6,000</t>
    </r>
    <r>
      <rPr>
        <b/>
        <vertAlign val="superscript"/>
        <sz val="11"/>
        <color theme="1"/>
        <rFont val="Calibri"/>
        <family val="2"/>
        <scheme val="minor"/>
      </rPr>
      <t>3</t>
    </r>
  </si>
  <si>
    <t>&gt;$6,000–&lt;$6,500</t>
  </si>
  <si>
    <t>&gt;$6,500–&lt;$7,000</t>
  </si>
  <si>
    <r>
      <rPr>
        <vertAlign val="superscript"/>
        <sz val="11"/>
        <rFont val="Calibri"/>
        <family val="2"/>
      </rPr>
      <t>1</t>
    </r>
    <r>
      <rPr>
        <sz val="11"/>
        <rFont val="Calibri"/>
        <family val="2"/>
      </rPr>
      <t>This group is traditional IRA investors aged 18 to 69 who made contributions to their traditional IRAs in tax year 2020.</t>
    </r>
  </si>
  <si>
    <r>
      <rPr>
        <vertAlign val="superscript"/>
        <sz val="11"/>
        <rFont val="Calibri"/>
        <family val="2"/>
      </rPr>
      <t>2</t>
    </r>
    <r>
      <rPr>
        <sz val="11"/>
        <rFont val="Calibri"/>
        <family val="2"/>
      </rPr>
      <t>The contribution limit in tax year 2020 was $6,000 for traditional IRA investors younger than 50 and $7,000 for traditional IRA investors aged 50 or older. Income limits may phase these amounts down for deductible contributions for some taxpayers.</t>
    </r>
  </si>
  <si>
    <t>³In total, 49.6 percent of traditional IRA contributors appear to have contributed at the limit. If individuals who were apparently eligible for catch-up contributions, and who contributed at least $6,000 are included, 53.2 percent of traditional IRA contributors made contributions at the limit.</t>
  </si>
  <si>
    <t>Note: Contributions include both deductible and nondeductible traditional IRA contribution amounts. The sample is 0.6 million traditional IRA investors aged 25 to 69 with contributions in tax year 2020. Row percentages may not add to 100 percent because of rounding.</t>
  </si>
  <si>
    <t>Older Traditional IRA Contributors Were More Likely to Contribute at the Limit in 2020</t>
  </si>
  <si>
    <r>
      <t>Traditional IRA contributors</t>
    </r>
    <r>
      <rPr>
        <vertAlign val="superscript"/>
        <sz val="11"/>
        <color theme="1"/>
        <rFont val="Calibri"/>
        <family val="2"/>
        <scheme val="minor"/>
      </rPr>
      <t>1</t>
    </r>
    <r>
      <rPr>
        <sz val="11"/>
        <color theme="1"/>
        <rFont val="Calibri"/>
        <family val="2"/>
        <scheme val="minor"/>
      </rPr>
      <t xml:space="preserve"> at the limit</t>
    </r>
    <r>
      <rPr>
        <vertAlign val="superscript"/>
        <sz val="11"/>
        <color theme="1"/>
        <rFont val="Calibri"/>
        <family val="2"/>
        <scheme val="minor"/>
      </rPr>
      <t>2</t>
    </r>
    <r>
      <rPr>
        <sz val="11"/>
        <color theme="1"/>
        <rFont val="Calibri"/>
        <family val="2"/>
        <scheme val="minor"/>
      </rPr>
      <t xml:space="preserve"> as a percentage of traditional IRA contributors by age, tax year 2020</t>
    </r>
  </si>
  <si>
    <t>Amount of traditional IRA contribution</t>
  </si>
  <si>
    <t>Made full age-allowed</t>
  </si>
  <si>
    <t xml:space="preserve">Made at least </t>
  </si>
  <si>
    <t xml:space="preserve">Total at </t>
  </si>
  <si>
    <t>contribution</t>
  </si>
  <si>
    <t>a $6,000 contribution</t>
  </si>
  <si>
    <t>the limit</t>
  </si>
  <si>
    <t>Note: Contributions include both deductible and nondeductible traditional IRA contribution amounts. Components may not add to the total because of rounding. The sample is 0.6 million traditional IRA investors aged 18 to 69 with contributions in tax year 2020.</t>
  </si>
  <si>
    <t>More Than Two-Thirds of Traditional IRA Investors at the Limit in Tax Year 2019 Continued to Contribute at the Limit in Tax Year 2020</t>
  </si>
  <si>
    <r>
      <t>2019 contribution amount</t>
    </r>
    <r>
      <rPr>
        <b/>
        <vertAlign val="superscript"/>
        <sz val="11"/>
        <color theme="1"/>
        <rFont val="Calibri"/>
        <family val="2"/>
        <scheme val="minor"/>
      </rPr>
      <t>1</t>
    </r>
  </si>
  <si>
    <t>Percentage of traditional IRA investors present in both 2019 and 2020</t>
  </si>
  <si>
    <r>
      <t>Contributed at the limit</t>
    </r>
    <r>
      <rPr>
        <vertAlign val="superscript"/>
        <sz val="11"/>
        <color theme="1"/>
        <rFont val="Calibri"/>
        <family val="2"/>
        <scheme val="minor"/>
      </rPr>
      <t>2</t>
    </r>
  </si>
  <si>
    <r>
      <t>Contributed less than the limit</t>
    </r>
    <r>
      <rPr>
        <vertAlign val="superscript"/>
        <sz val="11"/>
        <color theme="1"/>
        <rFont val="Calibri"/>
        <family val="2"/>
        <scheme val="minor"/>
      </rPr>
      <t>2</t>
    </r>
  </si>
  <si>
    <t>Made no contribution</t>
  </si>
  <si>
    <r>
      <t>2020 contribution amount</t>
    </r>
    <r>
      <rPr>
        <b/>
        <vertAlign val="superscript"/>
        <sz val="11"/>
        <color theme="1"/>
        <rFont val="Calibri"/>
        <family val="2"/>
        <scheme val="minor"/>
      </rPr>
      <t>1</t>
    </r>
  </si>
  <si>
    <t xml:space="preserve">Percentage of traditional IRA investors present in both 2019 and 2020 </t>
  </si>
  <si>
    <t>Contributed at the limit in 2019</t>
  </si>
  <si>
    <r>
      <t>Contributed at the limit in 2020</t>
    </r>
    <r>
      <rPr>
        <vertAlign val="superscript"/>
        <sz val="11"/>
        <color theme="1"/>
        <rFont val="Calibri"/>
        <family val="2"/>
        <scheme val="minor"/>
      </rPr>
      <t>2</t>
    </r>
  </si>
  <si>
    <r>
      <t>Contributed less than the limit in 2020</t>
    </r>
    <r>
      <rPr>
        <vertAlign val="superscript"/>
        <sz val="11"/>
        <color theme="1"/>
        <rFont val="Calibri"/>
        <family val="2"/>
        <scheme val="minor"/>
      </rPr>
      <t>2</t>
    </r>
  </si>
  <si>
    <t>Made no contribution in 2020</t>
  </si>
  <si>
    <t>Contributed less than the limit in 2019</t>
  </si>
  <si>
    <t>Made no contribution in 2019</t>
  </si>
  <si>
    <r>
      <rPr>
        <vertAlign val="superscript"/>
        <sz val="11"/>
        <color theme="1"/>
        <rFont val="Calibri"/>
        <family val="2"/>
        <scheme val="minor"/>
      </rPr>
      <t>1</t>
    </r>
    <r>
      <rPr>
        <sz val="11"/>
        <color theme="1"/>
        <rFont val="Calibri"/>
        <family val="2"/>
        <scheme val="minor"/>
      </rPr>
      <t>Contributions include both deductible and nondeductible traditional IRA contribution amounts.</t>
    </r>
  </si>
  <si>
    <r>
      <rPr>
        <vertAlign val="superscript"/>
        <sz val="11"/>
        <color theme="1"/>
        <rFont val="Calibri"/>
        <family val="2"/>
        <scheme val="minor"/>
      </rPr>
      <t>2</t>
    </r>
    <r>
      <rPr>
        <sz val="11"/>
        <color theme="1"/>
        <rFont val="Calibri"/>
        <family val="2"/>
        <scheme val="minor"/>
      </rPr>
      <t>The contribution limit in tax years 2019 and 2020 was $6,000 for traditional IRA investors younger than 50 and $7,000 for traditional IRA investors aged 50 or older. Income limits may phase these amounts down for deductible contributions for some taxpayers. Investors were considered at the limit if they contributed their full age-allowed amount.</t>
    </r>
  </si>
  <si>
    <t>Note: The sample is 4.7 million traditional IRA investors aged 19 to 69 in 2020 with traditional IRA balances at both year-end 2019 and year-end 2020. Percentages may not add to 100 percent because of rounding.</t>
  </si>
  <si>
    <t>Sources of New Traditional IRAs by Investor Age</t>
  </si>
  <si>
    <r>
      <t>Percentage of new traditional IRAs</t>
    </r>
    <r>
      <rPr>
        <vertAlign val="superscript"/>
        <sz val="11"/>
        <color theme="1"/>
        <rFont val="Calibri"/>
        <family val="2"/>
        <scheme val="minor"/>
      </rPr>
      <t>1</t>
    </r>
    <r>
      <rPr>
        <sz val="11"/>
        <color theme="1"/>
        <rFont val="Calibri"/>
        <family val="2"/>
        <scheme val="minor"/>
      </rPr>
      <t xml:space="preserve"> by age, 2020</t>
    </r>
  </si>
  <si>
    <r>
      <t>Source of new traditional IRA</t>
    </r>
    <r>
      <rPr>
        <b/>
        <vertAlign val="superscript"/>
        <sz val="11"/>
        <color theme="1"/>
        <rFont val="Calibri"/>
        <family val="2"/>
        <scheme val="minor"/>
      </rPr>
      <t>1, 2</t>
    </r>
  </si>
  <si>
    <t>Only rollover</t>
  </si>
  <si>
    <t>Both rollover and contribution</t>
  </si>
  <si>
    <t>Only contribution</t>
  </si>
  <si>
    <r>
      <t>Changed financial services firm</t>
    </r>
    <r>
      <rPr>
        <b/>
        <vertAlign val="superscript"/>
        <sz val="11"/>
        <color theme="1"/>
        <rFont val="Calibri"/>
        <family val="2"/>
        <scheme val="minor"/>
      </rPr>
      <t>3</t>
    </r>
  </si>
  <si>
    <r>
      <rPr>
        <vertAlign val="superscript"/>
        <sz val="11"/>
        <color theme="1"/>
        <rFont val="Calibri"/>
        <family val="2"/>
        <scheme val="minor"/>
      </rPr>
      <t>1</t>
    </r>
    <r>
      <rPr>
        <sz val="11"/>
        <color theme="1"/>
        <rFont val="Calibri"/>
        <family val="2"/>
        <scheme val="minor"/>
      </rPr>
      <t>New traditional IRAs are accounts that did not exist in the IRA Investor Database in 2019.</t>
    </r>
  </si>
  <si>
    <r>
      <rPr>
        <vertAlign val="superscript"/>
        <sz val="11"/>
        <color theme="1"/>
        <rFont val="Calibri"/>
        <family val="2"/>
        <scheme val="minor"/>
      </rPr>
      <t>2</t>
    </r>
    <r>
      <rPr>
        <sz val="11"/>
        <color theme="1"/>
        <rFont val="Calibri"/>
        <family val="2"/>
        <scheme val="minor"/>
      </rPr>
      <t>Row percentages may not add to 100 percent because of rounding.</t>
    </r>
  </si>
  <si>
    <r>
      <rPr>
        <vertAlign val="superscript"/>
        <sz val="11"/>
        <color theme="1"/>
        <rFont val="Calibri"/>
        <family val="2"/>
        <scheme val="minor"/>
      </rPr>
      <t>3</t>
    </r>
    <r>
      <rPr>
        <sz val="11"/>
        <color theme="1"/>
        <rFont val="Calibri"/>
        <family val="2"/>
        <scheme val="minor"/>
      </rPr>
      <t>These accounts are often asset transfers to a new provider and thus are unlikely to represent a new traditional IRA investor.</t>
    </r>
  </si>
  <si>
    <t>Note: The sample is 0.5 million new traditional IRA investors aged 18 to 74 in The IRA Investor Database in 2020.</t>
  </si>
  <si>
    <t>Rollover Activity of Traditional IRA Investors by Investor Age</t>
  </si>
  <si>
    <r>
      <t>Number of traditional IRA investors and traditional IRA investors with rollovers</t>
    </r>
    <r>
      <rPr>
        <vertAlign val="superscript"/>
        <sz val="11"/>
        <color indexed="8"/>
        <rFont val="Calibri"/>
        <family val="2"/>
      </rPr>
      <t xml:space="preserve">1 </t>
    </r>
    <r>
      <rPr>
        <sz val="11"/>
        <color indexed="8"/>
        <rFont val="Calibri"/>
        <family val="2"/>
      </rPr>
      <t>by age, 2020</t>
    </r>
  </si>
  <si>
    <r>
      <t>Traditional IRA investors with rollovers</t>
    </r>
    <r>
      <rPr>
        <b/>
        <vertAlign val="superscript"/>
        <sz val="11"/>
        <color indexed="8"/>
        <rFont val="Calibri"/>
        <family val="2"/>
      </rPr>
      <t>1</t>
    </r>
  </si>
  <si>
    <r>
      <t>Percentage of rollovers that created new traditional IRAs</t>
    </r>
    <r>
      <rPr>
        <b/>
        <vertAlign val="superscript"/>
        <sz val="11"/>
        <color theme="1"/>
        <rFont val="Calibri"/>
        <family val="2"/>
        <scheme val="minor"/>
      </rPr>
      <t>2</t>
    </r>
  </si>
  <si>
    <r>
      <t>who had rollovers</t>
    </r>
    <r>
      <rPr>
        <b/>
        <vertAlign val="superscript"/>
        <sz val="11"/>
        <color indexed="8"/>
        <rFont val="Calibri"/>
        <family val="2"/>
      </rPr>
      <t>1</t>
    </r>
  </si>
  <si>
    <r>
      <rPr>
        <vertAlign val="superscript"/>
        <sz val="11"/>
        <rFont val="Calibri"/>
        <family val="2"/>
      </rPr>
      <t>1</t>
    </r>
    <r>
      <rPr>
        <sz val="11"/>
        <rFont val="Calibri"/>
        <family val="2"/>
      </rPr>
      <t>This group is traditional IRA investors aged 18 to 74 who had rollovers into their traditional IRAs in tax year 2020.</t>
    </r>
  </si>
  <si>
    <t>Note: Components may not add to the total because of rounding.</t>
  </si>
  <si>
    <t>Traditional IRA Investors with Rollovers by Investor Age</t>
  </si>
  <si>
    <r>
      <t>Number and amount of rollovers</t>
    </r>
    <r>
      <rPr>
        <vertAlign val="superscript"/>
        <sz val="11"/>
        <color indexed="8"/>
        <rFont val="Calibri"/>
        <family val="2"/>
      </rPr>
      <t xml:space="preserve">1 </t>
    </r>
    <r>
      <rPr>
        <sz val="11"/>
        <color indexed="8"/>
        <rFont val="Calibri"/>
        <family val="2"/>
      </rPr>
      <t>to traditional IRAs by age, 2020</t>
    </r>
  </si>
  <si>
    <r>
      <t>Traditional IRA rollovers</t>
    </r>
    <r>
      <rPr>
        <b/>
        <vertAlign val="superscript"/>
        <sz val="11"/>
        <color indexed="8"/>
        <rFont val="Calibri"/>
        <family val="2"/>
      </rPr>
      <t>1</t>
    </r>
  </si>
  <si>
    <t>Traditional IRA rollover amount</t>
  </si>
  <si>
    <t>Recent Rollovers Provide a Significant Boost to Traditional IRA Balances</t>
  </si>
  <si>
    <t>Median account balances among traditional IRA investors, selected ages, 2020</t>
  </si>
  <si>
    <t>Recent rollover status*</t>
  </si>
  <si>
    <t>With rollovers</t>
  </si>
  <si>
    <t>Without rollovers</t>
  </si>
  <si>
    <t>*Rollovers made prior to 2007, as well as rollovers made prior to a change in financial services providers, cannot be identified in the database.</t>
  </si>
  <si>
    <t>Note: See Figure A16 for sample counts by age group.</t>
  </si>
  <si>
    <t>Figure A.19</t>
  </si>
  <si>
    <t>Traditional IRA Withdrawal Rates</t>
  </si>
  <si>
    <t>Percentage of traditional IRA investors with withdrawals</t>
  </si>
  <si>
    <t>All traditional IRA investors aged 18 or older</t>
  </si>
  <si>
    <t>Traditional IRA investors aged 18 to 59</t>
  </si>
  <si>
    <t>Traditional IRA investors aged 70 or older</t>
  </si>
  <si>
    <t xml:space="preserve">Note: The samples are 7.5 million traditional IRA investors aged 18 or older in 2007, 7.9 million traditional IRA </t>
  </si>
  <si>
    <t xml:space="preserve">investors aged 18 or older in 2008, 10.1 million traditional IRA investors aged 18 or older in 2009, 10.1 </t>
  </si>
  <si>
    <t xml:space="preserve">million traditional IRA investors aged 18 or older in 2010, 10.3 million traditional IRA investors aged 18 or older in </t>
  </si>
  <si>
    <t xml:space="preserve">2011, 10.5 million traditional IRA investors aged 18 or older in 2012, 10.7 million traditional IRA investors aged 18 or older </t>
  </si>
  <si>
    <t xml:space="preserve">in 2013, 11.1 million traditional IRA investors aged 18 or older in 2014, 11.5 million traditional IRA investors aged 18 </t>
  </si>
  <si>
    <t xml:space="preserve">or older in 2015, 12.0 million traditional IRA investors aged 18 or older in 2016, 6.2 million traditional IRA investors aged </t>
  </si>
  <si>
    <t xml:space="preserve">18 or older in 2017, 6.3 million traditional IRA investors aged 18 or older in 2018, 6.5 million traditional IRA investors aged 18 </t>
  </si>
  <si>
    <t>or older in 2019, and 6.6 million traditional IRA investors aged 18 or older in 2020.</t>
  </si>
  <si>
    <t>Withdrawal Activity of Traditional IRA Investors by Investor Age</t>
  </si>
  <si>
    <r>
      <t>Number of traditional IRA investors and traditional IRA investors with withdrawals</t>
    </r>
    <r>
      <rPr>
        <vertAlign val="superscript"/>
        <sz val="11"/>
        <color indexed="8"/>
        <rFont val="Calibri"/>
        <family val="2"/>
      </rPr>
      <t xml:space="preserve">1 </t>
    </r>
    <r>
      <rPr>
        <sz val="11"/>
        <color indexed="8"/>
        <rFont val="Calibri"/>
        <family val="2"/>
      </rPr>
      <t>by age, 2020</t>
    </r>
  </si>
  <si>
    <r>
      <t>Traditional IRA investors with withdrawals</t>
    </r>
    <r>
      <rPr>
        <b/>
        <vertAlign val="superscript"/>
        <sz val="11"/>
        <color indexed="8"/>
        <rFont val="Calibri"/>
        <family val="2"/>
      </rPr>
      <t>1</t>
    </r>
  </si>
  <si>
    <r>
      <t>who had withdrawals</t>
    </r>
    <r>
      <rPr>
        <b/>
        <vertAlign val="superscript"/>
        <sz val="11"/>
        <color indexed="8"/>
        <rFont val="Calibri"/>
        <family val="2"/>
      </rPr>
      <t>1</t>
    </r>
  </si>
  <si>
    <t>18 to 59</t>
  </si>
  <si>
    <r>
      <rPr>
        <vertAlign val="superscript"/>
        <sz val="11"/>
        <rFont val="Calibri"/>
        <family val="2"/>
      </rPr>
      <t>1</t>
    </r>
    <r>
      <rPr>
        <sz val="11"/>
        <rFont val="Calibri"/>
        <family val="2"/>
      </rPr>
      <t>This group is traditional IRA investors aged 18 or older who had withdrawals from their traditional IRAs in tax year 2020.</t>
    </r>
  </si>
  <si>
    <t>Note: Components do not add to the total because of rounding.</t>
  </si>
  <si>
    <t>Traditional IRA Withdrawals by Investor Age</t>
  </si>
  <si>
    <r>
      <t>Number and amount of withdrawals</t>
    </r>
    <r>
      <rPr>
        <vertAlign val="superscript"/>
        <sz val="11"/>
        <color indexed="8"/>
        <rFont val="Calibri"/>
        <family val="2"/>
      </rPr>
      <t xml:space="preserve">1 </t>
    </r>
    <r>
      <rPr>
        <sz val="11"/>
        <color indexed="8"/>
        <rFont val="Calibri"/>
        <family val="2"/>
      </rPr>
      <t>from traditional IRAs by age, 2020</t>
    </r>
  </si>
  <si>
    <r>
      <t>Traditional IRA withdrawals</t>
    </r>
    <r>
      <rPr>
        <b/>
        <vertAlign val="superscript"/>
        <sz val="11"/>
        <color indexed="8"/>
        <rFont val="Calibri"/>
        <family val="2"/>
      </rPr>
      <t>1</t>
    </r>
  </si>
  <si>
    <t>Traditional IRA withdrawal amount</t>
  </si>
  <si>
    <t>Required Minimum Distributions Often Were Used to Determine Withdrawal Amounts</t>
  </si>
  <si>
    <t>Percentage of traditional IRA investors aged 70 or older in 2020 with account balances at</t>
  </si>
  <si>
    <t>year-end 2020 and year-end 2019 who took withdrawals in 2020</t>
  </si>
  <si>
    <r>
      <t>More than the self RMD</t>
    </r>
    <r>
      <rPr>
        <vertAlign val="superscript"/>
        <sz val="11"/>
        <color theme="1"/>
        <rFont val="Calibri"/>
        <family val="2"/>
        <scheme val="minor"/>
      </rPr>
      <t>1</t>
    </r>
  </si>
  <si>
    <r>
      <t>Self RMD</t>
    </r>
    <r>
      <rPr>
        <vertAlign val="superscript"/>
        <sz val="11"/>
        <color theme="1"/>
        <rFont val="Calibri"/>
        <family val="2"/>
        <scheme val="minor"/>
      </rPr>
      <t>1</t>
    </r>
  </si>
  <si>
    <r>
      <t>Less than the self RMD</t>
    </r>
    <r>
      <rPr>
        <vertAlign val="superscript"/>
        <sz val="11"/>
        <color theme="1"/>
        <rFont val="Calibri"/>
        <family val="2"/>
        <scheme val="minor"/>
      </rPr>
      <t>1</t>
    </r>
  </si>
  <si>
    <r>
      <t>Inherited RMD</t>
    </r>
    <r>
      <rPr>
        <vertAlign val="superscript"/>
        <sz val="11"/>
        <color theme="1"/>
        <rFont val="Calibri"/>
        <family val="2"/>
        <scheme val="minor"/>
      </rPr>
      <t>2</t>
    </r>
  </si>
  <si>
    <r>
      <t>Joint RMD</t>
    </r>
    <r>
      <rPr>
        <vertAlign val="superscript"/>
        <sz val="11"/>
        <color theme="1"/>
        <rFont val="Calibri"/>
        <family val="2"/>
        <scheme val="minor"/>
      </rPr>
      <t>3</t>
    </r>
  </si>
  <si>
    <r>
      <rPr>
        <vertAlign val="superscript"/>
        <sz val="11"/>
        <color theme="1"/>
        <rFont val="Calibri"/>
        <family val="2"/>
        <scheme val="minor"/>
      </rPr>
      <t>1</t>
    </r>
    <r>
      <rPr>
        <sz val="11"/>
        <color theme="1"/>
        <rFont val="Calibri"/>
        <family val="2"/>
        <scheme val="minor"/>
      </rPr>
      <t>The self RMD amount applies to traditional IRA investors who are (1) unmarried, (2) married to a spouse who is no more than 10 years younger, or (3) married to a spouse who is not the sole beneficiary of the IRA.</t>
    </r>
  </si>
  <si>
    <r>
      <rPr>
        <vertAlign val="superscript"/>
        <sz val="11"/>
        <color theme="1"/>
        <rFont val="Calibri"/>
        <family val="2"/>
        <scheme val="minor"/>
      </rPr>
      <t>2</t>
    </r>
    <r>
      <rPr>
        <sz val="11"/>
        <color theme="1"/>
        <rFont val="Calibri"/>
        <family val="2"/>
        <scheme val="minor"/>
      </rPr>
      <t>The inherited RMD amount applies to beneficiaries who inherited the traditional IRA.</t>
    </r>
  </si>
  <si>
    <r>
      <rPr>
        <vertAlign val="superscript"/>
        <sz val="11"/>
        <color theme="1"/>
        <rFont val="Calibri"/>
        <family val="2"/>
        <scheme val="minor"/>
      </rPr>
      <t>3</t>
    </r>
    <r>
      <rPr>
        <sz val="11"/>
        <color theme="1"/>
        <rFont val="Calibri"/>
        <family val="2"/>
        <scheme val="minor"/>
      </rPr>
      <t>The joint RMD amount applies to traditional IRA investors who are married to spouses who are more than 10 years younger and are the sole beneficiaries of the IRA.</t>
    </r>
  </si>
  <si>
    <t>Note: The sample is 0.8 million traditional IRA investors aged 70 or older in 2020 with account balances at year-end 2019 and year-end 2020 who took withdrawals in 2020.</t>
  </si>
  <si>
    <t>Traditional IRA Investors with Larger Balances Tend to Be More Likely to Take Withdrawals</t>
  </si>
  <si>
    <t>Percentage of traditional IRA investors with account balances in both 2017 and 2018 who took a withdrawal in 2018 by age and account balance</t>
  </si>
  <si>
    <t>Size of traditional IRA balance at year-end 2017</t>
  </si>
  <si>
    <t>&lt;$5,000</t>
  </si>
  <si>
    <t>$5,000 to &lt;$10,000</t>
  </si>
  <si>
    <t>$10,000 to &lt;$20,000</t>
  </si>
  <si>
    <t>$20,000 to &lt;$30,000</t>
  </si>
  <si>
    <t>$30,000 to &lt;$40,000</t>
  </si>
  <si>
    <t>$40,000 to &lt;$70,000</t>
  </si>
  <si>
    <t>$70,000 to &lt;$100,000</t>
  </si>
  <si>
    <t>$100,000 to &lt;$200,000</t>
  </si>
  <si>
    <t>$200,000 or more</t>
  </si>
  <si>
    <t>19 to 24</t>
  </si>
  <si>
    <t>Note: The sample is 6.1 million traditional IRA investors aged 19 or older in 2020 with traditional IRA balances at both year-end 2019 and year-end 2020. Age is the traditional IRA investors' age at year-end 2020. Account balance is at year-end 2019.</t>
  </si>
  <si>
    <t>Traditional IRA Investors with Larger Account Balances and Withdrawals Tended to Withdraw a Smaller Portion of Their Balances</t>
  </si>
  <si>
    <t>Median percentage of year-end 2019 account balance withdrawn among traditional IRA investors with account balances in both 2019 and 2020 and withdrawals in 2020 by age and account balance</t>
  </si>
  <si>
    <t>Size of traditional IRA balance at year-end 2019</t>
  </si>
  <si>
    <t>Traditional IRA Balances by Investor Age</t>
  </si>
  <si>
    <t>Percentage of traditional IRA investors by age, year-end 2020</t>
  </si>
  <si>
    <t>Size of traditional IRA balance at year-end 2020</t>
  </si>
  <si>
    <t>Less than $5,000</t>
  </si>
  <si>
    <t>Note: The sample is 6.6 million traditional IRA investors aged 18 or older in 2020. Row percentages may not add to 100 percent because of rounding.</t>
  </si>
  <si>
    <t>Figure A.26</t>
  </si>
  <si>
    <t>Traditional IRA Balances in 2020 Tended to Increase with Investor Age</t>
  </si>
  <si>
    <t xml:space="preserve">25th percentile, median, and 75th percentile account balances among traditional IRA investors by age; year-end 2020 </t>
  </si>
  <si>
    <t>Traditional IRA assets</t>
  </si>
  <si>
    <t>Traditional IRA balance</t>
  </si>
  <si>
    <t>Share*</t>
  </si>
  <si>
    <t>Dollars</t>
  </si>
  <si>
    <t>25th percentile</t>
  </si>
  <si>
    <t>75th percentile</t>
  </si>
  <si>
    <t>Billions</t>
  </si>
  <si>
    <t>*Share is the percentage of the total.</t>
  </si>
  <si>
    <t xml:space="preserve">Note: The sample is 6.6 million traditional IRA investors aged 18 or older at year-end 2020. Components may not add to the total </t>
  </si>
  <si>
    <t xml:space="preserve">because of rounding. </t>
  </si>
  <si>
    <t>Investments in Traditional IRAs in 2020 by Investor Age</t>
  </si>
  <si>
    <t>Percentage of traditional IRA balance by investor age, year-end 2020</t>
  </si>
  <si>
    <r>
      <t>Balanced funds</t>
    </r>
    <r>
      <rPr>
        <b/>
        <vertAlign val="superscript"/>
        <sz val="11"/>
        <color theme="1"/>
        <rFont val="Calibri"/>
        <family val="2"/>
        <scheme val="minor"/>
      </rPr>
      <t>2</t>
    </r>
  </si>
  <si>
    <t>Equity portion</t>
  </si>
  <si>
    <t>Non-equity portion</t>
  </si>
  <si>
    <r>
      <t>Equities and equity funds</t>
    </r>
    <r>
      <rPr>
        <b/>
        <vertAlign val="superscript"/>
        <sz val="11"/>
        <color theme="1"/>
        <rFont val="Calibri"/>
        <family val="2"/>
        <scheme val="minor"/>
      </rPr>
      <t>1</t>
    </r>
  </si>
  <si>
    <t>Target date</t>
  </si>
  <si>
    <t>Non–target date</t>
  </si>
  <si>
    <r>
      <t>Bonds and bond funds</t>
    </r>
    <r>
      <rPr>
        <b/>
        <vertAlign val="superscript"/>
        <sz val="11"/>
        <color theme="1"/>
        <rFont val="Calibri"/>
        <family val="2"/>
        <scheme val="minor"/>
      </rPr>
      <t>3</t>
    </r>
  </si>
  <si>
    <t>Money market funds</t>
  </si>
  <si>
    <r>
      <t>Other investments</t>
    </r>
    <r>
      <rPr>
        <b/>
        <vertAlign val="superscript"/>
        <sz val="11"/>
        <color theme="1"/>
        <rFont val="Calibri"/>
        <family val="2"/>
        <scheme val="minor"/>
      </rPr>
      <t>4</t>
    </r>
  </si>
  <si>
    <r>
      <t>Memo: equity holdings</t>
    </r>
    <r>
      <rPr>
        <b/>
        <vertAlign val="superscript"/>
        <sz val="11"/>
        <color theme="1"/>
        <rFont val="Calibri"/>
        <family val="2"/>
        <scheme val="minor"/>
      </rPr>
      <t>5</t>
    </r>
  </si>
  <si>
    <t>18 to 29</t>
  </si>
  <si>
    <t>30s</t>
  </si>
  <si>
    <t>40s</t>
  </si>
  <si>
    <t>50s</t>
  </si>
  <si>
    <t>60s</t>
  </si>
  <si>
    <r>
      <rPr>
        <vertAlign val="superscript"/>
        <sz val="11"/>
        <color theme="1"/>
        <rFont val="Calibri"/>
        <family val="2"/>
        <scheme val="minor"/>
      </rPr>
      <t>1</t>
    </r>
    <r>
      <rPr>
        <sz val="11"/>
        <color theme="1"/>
        <rFont val="Calibri"/>
        <family val="2"/>
        <scheme val="minor"/>
      </rPr>
      <t>Equity funds include equity mutual funds, equity closed-end funds, and equity ETFs.</t>
    </r>
  </si>
  <si>
    <r>
      <rPr>
        <vertAlign val="superscript"/>
        <sz val="11"/>
        <color theme="1"/>
        <rFont val="Calibri"/>
        <family val="2"/>
        <scheme val="minor"/>
      </rPr>
      <t>2</t>
    </r>
    <r>
      <rPr>
        <sz val="11"/>
        <color theme="1"/>
        <rFont val="Calibri"/>
        <family val="2"/>
        <scheme val="minor"/>
      </rPr>
      <t>Balanced funds invest in a mix of equities and fixed-income securities. Most target date and lifestyle funds are counted in this category.</t>
    </r>
  </si>
  <si>
    <r>
      <rPr>
        <vertAlign val="superscript"/>
        <sz val="11"/>
        <color theme="1"/>
        <rFont val="Calibri"/>
        <family val="2"/>
        <scheme val="minor"/>
      </rPr>
      <t>3</t>
    </r>
    <r>
      <rPr>
        <sz val="11"/>
        <color theme="1"/>
        <rFont val="Calibri"/>
        <family val="2"/>
        <scheme val="minor"/>
      </rPr>
      <t>Bond funds include bond mutual funds, bond closed-end funds, and bond ETFs.</t>
    </r>
  </si>
  <si>
    <r>
      <rPr>
        <vertAlign val="superscript"/>
        <sz val="11"/>
        <color theme="1"/>
        <rFont val="Calibri"/>
        <family val="2"/>
        <scheme val="minor"/>
      </rPr>
      <t>4</t>
    </r>
    <r>
      <rPr>
        <sz val="11"/>
        <color theme="1"/>
        <rFont val="Calibri"/>
        <family val="2"/>
        <scheme val="minor"/>
      </rPr>
      <t>Other investments include certificates of deposit and unidentifiable assets.</t>
    </r>
  </si>
  <si>
    <r>
      <rPr>
        <vertAlign val="superscript"/>
        <sz val="11"/>
        <color theme="1"/>
        <rFont val="Calibri"/>
        <family val="2"/>
        <scheme val="minor"/>
      </rPr>
      <t>5</t>
    </r>
    <r>
      <rPr>
        <sz val="11"/>
        <color theme="1"/>
        <rFont val="Calibri"/>
        <family val="2"/>
        <scheme val="minor"/>
      </rPr>
      <t>Equity holdings are the sum of equities and equity funds and the equity portion of target date and non–target date balanced funds.</t>
    </r>
  </si>
  <si>
    <t>More Detailed Information on Investments in Traditional IRAs by Investor Age</t>
  </si>
  <si>
    <t>Number of Target Date Funds Owned by Traditional IRA Investors</t>
  </si>
  <si>
    <t>Among traditional IRA investors owning target date funds,* percentage of traditional IRA investors by number of target date funds owned, year-end 2020</t>
  </si>
  <si>
    <t>One</t>
  </si>
  <si>
    <t>Two</t>
  </si>
  <si>
    <t>Three</t>
  </si>
  <si>
    <t>Four or more</t>
  </si>
  <si>
    <t>*A target date fund typically rebalances its portfolio to become less focused on growth and more focused on income as it approaches and passes the target date of the fund, which is usually included in the fund’s name.</t>
  </si>
  <si>
    <t>Note: The sample is 1.0 million traditional IRA investors aged 18 or older who owned target date funds at year-end 2020.</t>
  </si>
  <si>
    <t>Share of Traditional IRA Balances Allocated to Equity Holdings</t>
  </si>
  <si>
    <t>Percentage of traditional IRA balance by investor age, year-end 2010 and year-end 2020</t>
  </si>
  <si>
    <t xml:space="preserve">Equity portion of </t>
  </si>
  <si>
    <t>Equities and</t>
  </si>
  <si>
    <t>of target date</t>
  </si>
  <si>
    <r>
      <t>non</t>
    </r>
    <r>
      <rPr>
        <b/>
        <sz val="11"/>
        <color theme="1"/>
        <rFont val="Calibri"/>
        <family val="2"/>
      </rPr>
      <t xml:space="preserve">–target date </t>
    </r>
  </si>
  <si>
    <r>
      <t>equity funds</t>
    </r>
    <r>
      <rPr>
        <b/>
        <vertAlign val="superscript"/>
        <sz val="11"/>
        <color theme="1"/>
        <rFont val="Calibri"/>
        <family val="2"/>
        <scheme val="minor"/>
      </rPr>
      <t>1</t>
    </r>
  </si>
  <si>
    <t>funds</t>
  </si>
  <si>
    <r>
      <t>balanced funds</t>
    </r>
    <r>
      <rPr>
        <b/>
        <vertAlign val="superscript"/>
        <sz val="11"/>
        <color theme="1"/>
        <rFont val="Calibri"/>
        <family val="2"/>
        <scheme val="minor"/>
      </rPr>
      <t>2</t>
    </r>
  </si>
  <si>
    <t>Total</t>
  </si>
  <si>
    <t>30 to 39</t>
  </si>
  <si>
    <t>40 to 49</t>
  </si>
  <si>
    <t>50 to 59</t>
  </si>
  <si>
    <r>
      <t>1</t>
    </r>
    <r>
      <rPr>
        <sz val="11"/>
        <color rgb="FF000000"/>
        <rFont val="Calibri"/>
        <family val="2"/>
        <scheme val="minor"/>
      </rPr>
      <t>Equity funds include equity mutual funds, equity closed-end funds, and equity ETFs.</t>
    </r>
  </si>
  <si>
    <r>
      <t>2</t>
    </r>
    <r>
      <rPr>
        <sz val="11"/>
        <color rgb="FF000000"/>
        <rFont val="Calibri"/>
        <family val="2"/>
        <scheme val="minor"/>
      </rPr>
      <t xml:space="preserve">Balanced funds invest in a mix of equities and fixed-income securities. </t>
    </r>
  </si>
  <si>
    <t>Note: The samples are 10.1 million traditional IRA investors aged 18 or older in 2010 and 6.6 million traditional IRA investors aged 18 or older</t>
  </si>
  <si>
    <t xml:space="preserve">in 2020. Percentages are dollar-weighted averages. Percentages may not add to the total because of rounding. </t>
  </si>
  <si>
    <t>Investor Exposure to Equity Holdings Among Traditional IRA Investors</t>
  </si>
  <si>
    <t>Percentage of traditional IRA investors by age, year-end 2010 and year-end 2020</t>
  </si>
  <si>
    <t>Percentage of account balance invested in equity holdings</t>
  </si>
  <si>
    <t>Zero</t>
  </si>
  <si>
    <t>&gt;0% to 20%</t>
  </si>
  <si>
    <t>&gt;20% to 40%</t>
  </si>
  <si>
    <t>&gt;40% to 60%</t>
  </si>
  <si>
    <t>&gt;60% to 80%</t>
  </si>
  <si>
    <t>&gt;80% to &lt;100%</t>
  </si>
  <si>
    <t xml:space="preserve">Note: The samples are 10.1 million traditional IRA investors aged 18 or older in 2010 and 6.6 million </t>
  </si>
  <si>
    <t xml:space="preserve">traditional IRA investors aged 18 or older in 2020. Equity holdings include equity funds, individual </t>
  </si>
  <si>
    <t>stocks, and the equity portion of balanced funds. Components may not add to 100 percent because</t>
  </si>
  <si>
    <t xml:space="preserve">of rounding. </t>
  </si>
  <si>
    <t>Equity Holdings in Traditional IRAs with Balances of $5,000 or Less</t>
  </si>
  <si>
    <t xml:space="preserve">Note: The samples are 2.3 million traditional IRA investors aged 18 or older with traditional IRA balances of $5,000 </t>
  </si>
  <si>
    <t>or less in 2010 and 1.4 million traditional IRA investors aged 18 or older with traditional IRA balances of $5,000 or less</t>
  </si>
  <si>
    <t>in 2020. Equity holdings include equity funds, individual stocks, and the equity portion of balanced funds. Components</t>
  </si>
  <si>
    <t xml:space="preserve">may not add to 100 percent because of rounding. </t>
  </si>
  <si>
    <t>Figure A.33</t>
  </si>
  <si>
    <t>Equity Holdings in Traditional IRAs with Balances of More Than $5,000</t>
  </si>
  <si>
    <t xml:space="preserve">Note: The samples are 7.8 million traditional IRA investors aged 18 or older with traditional IRA balances of more than $5,000 </t>
  </si>
  <si>
    <t>in 2010 and 5.2 million traditional IRA investors aged 18 or older with traditional IRA balances of more than $5,000</t>
  </si>
  <si>
    <t>Traditional IRA Assets and Flows</t>
  </si>
  <si>
    <t>Billions of dollars</t>
  </si>
  <si>
    <t>Inflows</t>
  </si>
  <si>
    <t>Outflows</t>
  </si>
  <si>
    <r>
      <t>Total assets</t>
    </r>
    <r>
      <rPr>
        <b/>
        <vertAlign val="superscript"/>
        <sz val="11"/>
        <rFont val="Calibri"/>
        <family val="2"/>
        <scheme val="minor"/>
      </rPr>
      <t>4</t>
    </r>
  </si>
  <si>
    <r>
      <t>Contributions</t>
    </r>
    <r>
      <rPr>
        <b/>
        <vertAlign val="superscript"/>
        <sz val="11"/>
        <rFont val="Calibri"/>
        <family val="2"/>
        <scheme val="minor"/>
      </rPr>
      <t>1</t>
    </r>
  </si>
  <si>
    <r>
      <t>Rollovers</t>
    </r>
    <r>
      <rPr>
        <b/>
        <vertAlign val="superscript"/>
        <sz val="11"/>
        <rFont val="Calibri"/>
        <family val="2"/>
        <scheme val="minor"/>
      </rPr>
      <t>2</t>
    </r>
  </si>
  <si>
    <r>
      <t>Roth conversions</t>
    </r>
    <r>
      <rPr>
        <b/>
        <vertAlign val="superscript"/>
        <sz val="11"/>
        <rFont val="Calibri"/>
        <family val="2"/>
        <scheme val="minor"/>
      </rPr>
      <t>3</t>
    </r>
  </si>
  <si>
    <t>Withdrawals</t>
  </si>
  <si>
    <t>Year-end</t>
  </si>
  <si>
    <t>N/A</t>
  </si>
  <si>
    <r>
      <t>1</t>
    </r>
    <r>
      <rPr>
        <sz val="11"/>
        <rFont val="Calibri"/>
        <family val="2"/>
        <scheme val="minor"/>
      </rPr>
      <t>Contributions include both deductible and nondeductible contributions to traditional IRAs.</t>
    </r>
  </si>
  <si>
    <r>
      <t>2</t>
    </r>
    <r>
      <rPr>
        <sz val="11"/>
        <rFont val="Calibri"/>
        <family val="2"/>
        <scheme val="minor"/>
      </rPr>
      <t xml:space="preserve">Rollovers are primarily from employer-sponsored retirement plans. </t>
    </r>
  </si>
  <si>
    <r>
      <t>3</t>
    </r>
    <r>
      <rPr>
        <sz val="11"/>
        <rFont val="Calibri"/>
        <family val="2"/>
        <scheme val="minor"/>
      </rPr>
      <t>Roth IRAs were first available in 1998.</t>
    </r>
  </si>
  <si>
    <r>
      <t>4</t>
    </r>
    <r>
      <rPr>
        <sz val="11"/>
        <rFont val="Calibri"/>
        <family val="2"/>
        <scheme val="minor"/>
      </rPr>
      <t>Total assets are the fair market value of assets at year-end.</t>
    </r>
  </si>
  <si>
    <r>
      <t xml:space="preserve">ᵉ </t>
    </r>
    <r>
      <rPr>
        <sz val="11"/>
        <rFont val="Calibri"/>
        <family val="2"/>
        <scheme val="minor"/>
      </rPr>
      <t>Data are estimated.</t>
    </r>
  </si>
  <si>
    <t>N/A = not available</t>
  </si>
  <si>
    <r>
      <t>Sources:</t>
    </r>
    <r>
      <rPr>
        <b/>
        <sz val="11"/>
        <rFont val="Calibri"/>
        <family val="2"/>
        <scheme val="minor"/>
      </rPr>
      <t xml:space="preserve"> </t>
    </r>
    <r>
      <rPr>
        <sz val="11"/>
        <rFont val="Calibri"/>
        <family val="2"/>
        <scheme val="minor"/>
      </rPr>
      <t>Investment Company Institute and Internal Revenue Service Statistics of Income Division</t>
    </r>
  </si>
  <si>
    <t>March 2024</t>
  </si>
  <si>
    <t>Note: The sample is 6.6 million traditional IRA investors aged 18 or older in 2020. Percentages are dollar-weighted averages. See Figure A.28 for more detailed age groups.</t>
  </si>
  <si>
    <t>Note: The sample is 6.6 million traditional IRA investors aged 18 or older in 2020. Percentages are dollar-weighted averages. See Figure A.10 for the sample size of each age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</si>
</sst>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3" formatCode="_(* #,##0.00_);_(* \(#,##0.00\);_(* &quot;-&quot;??_);_(@_)"/>
    <numFmt numFmtId="164" formatCode="&quot;$&quot;#,##0.0"/>
    <numFmt numFmtId="165" formatCode="#,##0.0"/>
    <numFmt numFmtId="166" formatCode="0.0"/>
    <numFmt numFmtId="167" formatCode="&quot;$&quot;#,##0.00"/>
    <numFmt numFmtId="168" formatCode="\ #,##0\ᵉ"/>
    <numFmt numFmtId="169" formatCode="&quot;$&quot;#,##0"/>
    <numFmt numFmtId="170" formatCode="0.0%"/>
    <numFmt numFmtId="171" formatCode="#,##0.00000"/>
    <numFmt numFmtId="172" formatCode="0.00000"/>
    <numFmt numFmtId="173" formatCode="0.0000"/>
    <numFmt numFmtId="174" formatCode="#,##0.000"/>
  </numFmts>
  <fonts count="29">
    <font>
      <sz val="11"/>
      <color theme="1"/>
      <name val="Calibri"/>
      <family val="2"/>
      <scheme val="minor"/>
    </font>
    <font>
      <b/>
      <sz val="11"/>
      <color theme="1"/>
      <name val="Calibri"/>
      <family val="2"/>
      <scheme val="minor"/>
    </font>
    <font>
      <sz val="10"/>
      <name val="Arial"/>
      <family val="2"/>
    </font>
    <font>
      <sz val="10"/>
      <name val="Palatino"/>
      <family val="1"/>
    </font>
    <font>
      <b/>
      <i/>
      <sz val="11"/>
      <color theme="1"/>
      <name val="Calibri"/>
      <family val="2"/>
      <scheme val="minor"/>
    </font>
    <font>
      <b/>
      <i/>
      <sz val="11"/>
      <name val="Calibri"/>
      <family val="2"/>
      <scheme val="minor"/>
    </font>
    <font>
      <b/>
      <sz val="11"/>
      <name val="Calibri"/>
      <family val="2"/>
      <scheme val="minor"/>
    </font>
    <font>
      <b/>
      <vertAlign val="superscript"/>
      <sz val="11"/>
      <name val="Calibri"/>
      <family val="2"/>
      <scheme val="minor"/>
    </font>
    <font>
      <sz val="11"/>
      <name val="Calibri"/>
      <family val="2"/>
      <scheme val="minor"/>
    </font>
    <font>
      <vertAlign val="superscript"/>
      <sz val="11"/>
      <name val="Calibri"/>
      <family val="2"/>
      <scheme val="minor"/>
    </font>
    <font>
      <i/>
      <vertAlign val="superscript"/>
      <sz val="11"/>
      <name val="Calibri"/>
      <family val="2"/>
      <scheme val="minor"/>
    </font>
    <font>
      <i/>
      <sz val="11"/>
      <name val="Calibri"/>
      <family val="2"/>
      <scheme val="minor"/>
    </font>
    <font>
      <b/>
      <sz val="11"/>
      <color rgb="FF000000"/>
      <name val="Calibri"/>
      <family val="2"/>
      <scheme val="minor"/>
    </font>
    <font>
      <sz val="11"/>
      <color rgb="FF000000"/>
      <name val="Calibri"/>
      <family val="2"/>
      <scheme val="minor"/>
    </font>
    <font>
      <vertAlign val="superscript"/>
      <sz val="11"/>
      <color theme="1"/>
      <name val="Calibri"/>
      <family val="2"/>
      <scheme val="minor"/>
    </font>
    <font>
      <b/>
      <vertAlign val="superscript"/>
      <sz val="11"/>
      <color theme="1"/>
      <name val="Calibri"/>
      <family val="2"/>
      <scheme val="minor"/>
    </font>
    <font>
      <i/>
      <sz val="11"/>
      <color theme="1"/>
      <name val="Calibri"/>
      <family val="2"/>
      <scheme val="minor"/>
    </font>
    <font>
      <vertAlign val="superscript"/>
      <sz val="11"/>
      <color indexed="8"/>
      <name val="Calibri"/>
      <family val="2"/>
    </font>
    <font>
      <sz val="11"/>
      <color indexed="8"/>
      <name val="Calibri"/>
      <family val="2"/>
    </font>
    <font>
      <b/>
      <vertAlign val="superscript"/>
      <sz val="11"/>
      <color indexed="8"/>
      <name val="Calibri"/>
      <family val="2"/>
    </font>
    <font>
      <sz val="11"/>
      <name val="Calibri"/>
      <family val="2"/>
    </font>
    <font>
      <vertAlign val="superscript"/>
      <sz val="11"/>
      <name val="Calibri"/>
      <family val="2"/>
    </font>
    <font>
      <i/>
      <sz val="11"/>
      <name val="Calibri"/>
      <family val="2"/>
    </font>
    <font>
      <i/>
      <sz val="11"/>
      <color rgb="FF000000"/>
      <name val="Calibri"/>
      <family val="2"/>
      <scheme val="minor"/>
    </font>
    <font>
      <vertAlign val="superscript"/>
      <sz val="11"/>
      <color rgb="FF000000"/>
      <name val="Calibri"/>
      <family val="2"/>
      <scheme val="minor"/>
    </font>
    <font>
      <b/>
      <vertAlign val="superscript"/>
      <sz val="11"/>
      <color rgb="FF000000"/>
      <name val="Calibri"/>
      <family val="2"/>
      <scheme val="minor"/>
    </font>
    <font>
      <u/>
      <sz val="11"/>
      <color theme="10"/>
      <name val="Calibri"/>
      <family val="2"/>
      <scheme val="minor"/>
    </font>
    <font>
      <b/>
      <sz val="10"/>
      <color rgb="FF000000"/>
      <name val="Calibri"/>
      <family val="2"/>
      <scheme val="minor"/>
    </font>
    <font>
      <b/>
      <sz val="11"/>
      <color theme="1"/>
      <name val="Calibri"/>
      <family val="2"/>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0" fontId="2" fillId="0" borderId="0"/>
    <xf numFmtId="0" fontId="3" fillId="0" borderId="0"/>
    <xf numFmtId="0" fontId="2" fillId="0" borderId="0"/>
    <xf numFmtId="43" fontId="2" fillId="0" borderId="0" applyFont="0" applyFill="0" applyBorder="0" applyAlignment="0" applyProtection="0"/>
    <xf numFmtId="0" fontId="26" fillId="0" borderId="0" applyNumberFormat="0" applyFill="0" applyBorder="0" applyAlignment="0" applyProtection="0"/>
  </cellStyleXfs>
  <cellXfs count="128">
    <xf numFmtId="0" fontId="0" fillId="0" borderId="0" xfId="0"/>
    <xf numFmtId="0" fontId="1" fillId="0" borderId="0" xfId="0" applyFont="1"/>
    <xf numFmtId="0" fontId="0" fillId="0" borderId="0" xfId="1" applyFont="1" applyAlignment="1">
      <alignment horizontal="center"/>
    </xf>
    <xf numFmtId="0" fontId="0" fillId="0" borderId="0" xfId="1" applyFont="1"/>
    <xf numFmtId="0" fontId="4" fillId="0" borderId="1" xfId="2" applyFont="1" applyBorder="1"/>
    <xf numFmtId="0" fontId="1" fillId="0" borderId="1" xfId="2" applyFont="1" applyBorder="1" applyAlignment="1">
      <alignment horizontal="center"/>
    </xf>
    <xf numFmtId="0" fontId="1" fillId="0" borderId="0" xfId="2" applyFont="1"/>
    <xf numFmtId="0" fontId="1" fillId="0" borderId="0" xfId="2" applyFont="1" applyAlignment="1">
      <alignment horizontal="center"/>
    </xf>
    <xf numFmtId="0" fontId="5" fillId="0" borderId="0" xfId="2" applyFont="1"/>
    <xf numFmtId="0" fontId="6" fillId="0" borderId="2" xfId="2" applyFont="1" applyBorder="1" applyAlignment="1">
      <alignment horizontal="centerContinuous"/>
    </xf>
    <xf numFmtId="0" fontId="6" fillId="0" borderId="3" xfId="2" applyFont="1" applyBorder="1" applyAlignment="1">
      <alignment horizontal="centerContinuous"/>
    </xf>
    <xf numFmtId="0" fontId="0" fillId="0" borderId="0" xfId="2" applyFont="1"/>
    <xf numFmtId="0" fontId="6" fillId="0" borderId="0" xfId="2" applyFont="1"/>
    <xf numFmtId="0" fontId="6" fillId="0" borderId="0" xfId="2" applyFont="1" applyAlignment="1">
      <alignment horizontal="center"/>
    </xf>
    <xf numFmtId="0" fontId="6" fillId="0" borderId="5" xfId="2" applyFont="1" applyBorder="1" applyAlignment="1">
      <alignment horizontal="center" wrapText="1"/>
    </xf>
    <xf numFmtId="0" fontId="6" fillId="0" borderId="1" xfId="2" applyFont="1" applyBorder="1"/>
    <xf numFmtId="0" fontId="8" fillId="0" borderId="1" xfId="2" applyFont="1" applyBorder="1" applyAlignment="1">
      <alignment horizontal="center"/>
    </xf>
    <xf numFmtId="0" fontId="8" fillId="0" borderId="6" xfId="2" applyFont="1" applyBorder="1" applyAlignment="1">
      <alignment horizontal="center"/>
    </xf>
    <xf numFmtId="0" fontId="5" fillId="0" borderId="1" xfId="2" applyFont="1" applyBorder="1" applyAlignment="1">
      <alignment horizontal="center"/>
    </xf>
    <xf numFmtId="3" fontId="0" fillId="0" borderId="0" xfId="2" applyNumberFormat="1" applyFont="1" applyAlignment="1">
      <alignment horizontal="center"/>
    </xf>
    <xf numFmtId="0" fontId="0" fillId="0" borderId="0" xfId="2" applyFont="1" applyAlignment="1">
      <alignment horizontal="left"/>
    </xf>
    <xf numFmtId="164" fontId="8" fillId="0" borderId="0" xfId="3" applyNumberFormat="1" applyFont="1" applyAlignment="1">
      <alignment horizontal="center"/>
    </xf>
    <xf numFmtId="164" fontId="0" fillId="0" borderId="0" xfId="2" applyNumberFormat="1" applyFont="1" applyAlignment="1">
      <alignment horizontal="center"/>
    </xf>
    <xf numFmtId="165" fontId="0" fillId="0" borderId="0" xfId="2" applyNumberFormat="1" applyFont="1" applyAlignment="1">
      <alignment horizontal="center"/>
    </xf>
    <xf numFmtId="166" fontId="0" fillId="0" borderId="0" xfId="2" applyNumberFormat="1" applyFont="1"/>
    <xf numFmtId="165" fontId="0" fillId="0" borderId="0" xfId="2" applyNumberFormat="1" applyFont="1"/>
    <xf numFmtId="1" fontId="0" fillId="0" borderId="0" xfId="2" applyNumberFormat="1" applyFont="1"/>
    <xf numFmtId="4" fontId="0" fillId="0" borderId="0" xfId="2" applyNumberFormat="1" applyFont="1"/>
    <xf numFmtId="165" fontId="0" fillId="0" borderId="0" xfId="4" applyNumberFormat="1" applyFont="1" applyFill="1" applyBorder="1" applyAlignment="1">
      <alignment horizontal="right"/>
    </xf>
    <xf numFmtId="167" fontId="0" fillId="0" borderId="0" xfId="2" applyNumberFormat="1" applyFont="1"/>
    <xf numFmtId="0" fontId="0" fillId="0" borderId="1" xfId="2" applyFont="1" applyBorder="1" applyAlignment="1">
      <alignment horizontal="left"/>
    </xf>
    <xf numFmtId="165" fontId="0" fillId="0" borderId="1" xfId="2" applyNumberFormat="1" applyFont="1" applyBorder="1" applyAlignment="1">
      <alignment horizontal="center"/>
    </xf>
    <xf numFmtId="168" fontId="0" fillId="0" borderId="0" xfId="2" applyNumberFormat="1" applyFont="1" applyAlignment="1">
      <alignment horizontal="center"/>
    </xf>
    <xf numFmtId="0" fontId="9" fillId="0" borderId="0" xfId="2" applyFont="1" applyAlignment="1">
      <alignment vertical="top"/>
    </xf>
    <xf numFmtId="0" fontId="10" fillId="0" borderId="0" xfId="2" applyFont="1" applyAlignment="1">
      <alignment vertical="top" wrapText="1"/>
    </xf>
    <xf numFmtId="0" fontId="8" fillId="0" borderId="0" xfId="2" applyFont="1" applyAlignment="1">
      <alignment vertical="top"/>
    </xf>
    <xf numFmtId="0" fontId="11" fillId="0" borderId="0" xfId="2" applyFont="1" applyAlignment="1">
      <alignment vertical="top" wrapText="1"/>
    </xf>
    <xf numFmtId="0" fontId="8" fillId="0" borderId="0" xfId="2" applyFont="1" applyAlignment="1">
      <alignment horizontal="left" vertical="top"/>
    </xf>
    <xf numFmtId="0" fontId="11" fillId="0" borderId="0" xfId="2" applyFont="1" applyAlignment="1">
      <alignment horizontal="left" vertical="top" wrapText="1"/>
    </xf>
    <xf numFmtId="0" fontId="0" fillId="0" borderId="0" xfId="2" applyFont="1" applyAlignment="1">
      <alignment horizontal="center"/>
    </xf>
    <xf numFmtId="0" fontId="12" fillId="0" borderId="0" xfId="0" applyFont="1"/>
    <xf numFmtId="0" fontId="13" fillId="0" borderId="0" xfId="0" applyFont="1"/>
    <xf numFmtId="0" fontId="1" fillId="0" borderId="0" xfId="0" applyFont="1" applyAlignment="1">
      <alignment horizontal="center"/>
    </xf>
    <xf numFmtId="166" fontId="0" fillId="0" borderId="0" xfId="0" applyNumberFormat="1" applyAlignment="1">
      <alignment horizontal="center"/>
    </xf>
    <xf numFmtId="166" fontId="0" fillId="0" borderId="0" xfId="0" applyNumberFormat="1"/>
    <xf numFmtId="0" fontId="0" fillId="0" borderId="0" xfId="0" applyAlignment="1">
      <alignment horizontal="center"/>
    </xf>
    <xf numFmtId="0" fontId="0" fillId="0" borderId="0" xfId="0" applyAlignment="1">
      <alignment horizontal="center" wrapText="1"/>
    </xf>
    <xf numFmtId="0" fontId="1" fillId="0" borderId="0" xfId="0" applyFont="1" applyAlignment="1">
      <alignment horizontal="left"/>
    </xf>
    <xf numFmtId="0" fontId="0" fillId="0" borderId="0" xfId="0" applyAlignment="1">
      <alignment horizontal="left"/>
    </xf>
    <xf numFmtId="0" fontId="16" fillId="0" borderId="0" xfId="0" applyFont="1"/>
    <xf numFmtId="0" fontId="1" fillId="0" borderId="0" xfId="0" applyFont="1" applyAlignment="1">
      <alignment horizontal="center" vertical="center" textRotation="90"/>
    </xf>
    <xf numFmtId="3" fontId="0" fillId="0" borderId="0" xfId="0" applyNumberFormat="1"/>
    <xf numFmtId="0" fontId="8" fillId="0" borderId="0" xfId="0" applyFont="1"/>
    <xf numFmtId="0" fontId="1" fillId="0" borderId="0" xfId="0" applyFont="1" applyAlignment="1">
      <alignment horizontal="center" wrapText="1"/>
    </xf>
    <xf numFmtId="169" fontId="8" fillId="0" borderId="0" xfId="0" applyNumberFormat="1" applyFont="1" applyAlignment="1">
      <alignment horizontal="center"/>
    </xf>
    <xf numFmtId="3" fontId="8" fillId="0" borderId="0" xfId="0" applyNumberFormat="1" applyFont="1" applyAlignment="1">
      <alignment horizontal="center"/>
    </xf>
    <xf numFmtId="3" fontId="0" fillId="0" borderId="0" xfId="0" applyNumberFormat="1" applyAlignment="1">
      <alignment horizontal="center"/>
    </xf>
    <xf numFmtId="170" fontId="0" fillId="0" borderId="0" xfId="0" applyNumberFormat="1" applyAlignment="1">
      <alignment horizontal="center"/>
    </xf>
    <xf numFmtId="171" fontId="0" fillId="0" borderId="0" xfId="0" applyNumberFormat="1" applyAlignment="1">
      <alignment horizontal="center"/>
    </xf>
    <xf numFmtId="172" fontId="0" fillId="0" borderId="0" xfId="0" applyNumberFormat="1" applyAlignment="1">
      <alignment horizontal="center"/>
    </xf>
    <xf numFmtId="0" fontId="1" fillId="0" borderId="9" xfId="0" applyFont="1" applyBorder="1" applyAlignment="1">
      <alignment horizontal="center"/>
    </xf>
    <xf numFmtId="0" fontId="1" fillId="0" borderId="1" xfId="0" applyFont="1" applyBorder="1" applyAlignment="1">
      <alignment horizontal="center" wrapText="1"/>
    </xf>
    <xf numFmtId="0" fontId="16" fillId="0" borderId="0" xfId="0" applyFont="1" applyAlignment="1">
      <alignment horizontal="center"/>
    </xf>
    <xf numFmtId="0" fontId="16" fillId="0" borderId="9" xfId="0" applyFont="1" applyBorder="1" applyAlignment="1">
      <alignment horizontal="center"/>
    </xf>
    <xf numFmtId="0" fontId="16" fillId="0" borderId="8" xfId="0" applyFont="1" applyBorder="1" applyAlignment="1">
      <alignment horizontal="center"/>
    </xf>
    <xf numFmtId="170" fontId="8" fillId="0" borderId="9" xfId="0" applyNumberFormat="1" applyFont="1" applyBorder="1" applyAlignment="1">
      <alignment horizontal="center" vertical="top" wrapText="1"/>
    </xf>
    <xf numFmtId="165" fontId="8" fillId="0" borderId="8" xfId="0" applyNumberFormat="1" applyFont="1" applyBorder="1" applyAlignment="1">
      <alignment horizontal="center" vertical="top" wrapText="1"/>
    </xf>
    <xf numFmtId="169" fontId="8" fillId="0" borderId="0" xfId="0" applyNumberFormat="1" applyFont="1" applyAlignment="1">
      <alignment horizontal="center" vertical="top" wrapText="1"/>
    </xf>
    <xf numFmtId="0" fontId="8" fillId="0" borderId="0" xfId="0" applyFont="1" applyAlignment="1">
      <alignment horizontal="left" vertical="top" wrapText="1"/>
    </xf>
    <xf numFmtId="166" fontId="8" fillId="0" borderId="9" xfId="0" applyNumberFormat="1" applyFont="1" applyBorder="1" applyAlignment="1">
      <alignment horizontal="center" vertical="top" wrapText="1"/>
    </xf>
    <xf numFmtId="3" fontId="8" fillId="0" borderId="0" xfId="0" applyNumberFormat="1" applyFont="1" applyAlignment="1">
      <alignment horizontal="center" vertical="top" wrapText="1"/>
    </xf>
    <xf numFmtId="165" fontId="8" fillId="0" borderId="9" xfId="0" applyNumberFormat="1" applyFont="1" applyBorder="1" applyAlignment="1">
      <alignment horizontal="center" vertical="top" wrapText="1"/>
    </xf>
    <xf numFmtId="165" fontId="8" fillId="0" borderId="0" xfId="0" applyNumberFormat="1" applyFont="1" applyAlignment="1">
      <alignment horizontal="center" vertical="top" wrapText="1"/>
    </xf>
    <xf numFmtId="0" fontId="20" fillId="0" borderId="0" xfId="0" applyFont="1" applyAlignment="1">
      <alignment horizontal="left" vertical="top"/>
    </xf>
    <xf numFmtId="0" fontId="6" fillId="0" borderId="0" xfId="0" applyFont="1" applyAlignment="1">
      <alignment horizontal="center" vertical="top" wrapText="1"/>
    </xf>
    <xf numFmtId="49" fontId="6" fillId="0" borderId="0" xfId="0" applyNumberFormat="1" applyFont="1" applyAlignment="1">
      <alignment horizontal="center" vertical="top" wrapText="1"/>
    </xf>
    <xf numFmtId="6" fontId="6" fillId="0" borderId="0" xfId="0" applyNumberFormat="1" applyFont="1" applyAlignment="1">
      <alignment horizontal="center" vertical="top" wrapText="1"/>
    </xf>
    <xf numFmtId="6" fontId="1" fillId="0" borderId="0" xfId="0" applyNumberFormat="1" applyFont="1" applyAlignment="1">
      <alignment horizontal="center"/>
    </xf>
    <xf numFmtId="49" fontId="1" fillId="0" borderId="0" xfId="0" applyNumberFormat="1" applyFont="1" applyAlignment="1">
      <alignment horizontal="center"/>
    </xf>
    <xf numFmtId="6" fontId="1" fillId="0" borderId="4" xfId="0" applyNumberFormat="1" applyFont="1" applyBorder="1" applyAlignment="1">
      <alignment horizontal="center"/>
    </xf>
    <xf numFmtId="6" fontId="6" fillId="0" borderId="4" xfId="0" applyNumberFormat="1" applyFont="1" applyBorder="1" applyAlignment="1">
      <alignment horizontal="center" wrapText="1"/>
    </xf>
    <xf numFmtId="166" fontId="8" fillId="0" borderId="0" xfId="0" applyNumberFormat="1" applyFont="1" applyAlignment="1">
      <alignment horizontal="center" vertical="top" wrapText="1"/>
    </xf>
    <xf numFmtId="165" fontId="0" fillId="0" borderId="0" xfId="0" applyNumberFormat="1"/>
    <xf numFmtId="0" fontId="22" fillId="0" borderId="0" xfId="0" applyFont="1" applyAlignment="1">
      <alignment horizontal="left" vertical="top"/>
    </xf>
    <xf numFmtId="170" fontId="0" fillId="0" borderId="0" xfId="0" applyNumberFormat="1"/>
    <xf numFmtId="164" fontId="0" fillId="0" borderId="8" xfId="0" applyNumberFormat="1" applyBorder="1" applyAlignment="1">
      <alignment horizontal="center"/>
    </xf>
    <xf numFmtId="0" fontId="0" fillId="0" borderId="0" xfId="0" applyAlignment="1">
      <alignment vertical="center"/>
    </xf>
    <xf numFmtId="165" fontId="0" fillId="0" borderId="0" xfId="0" applyNumberFormat="1" applyAlignment="1">
      <alignment horizontal="center"/>
    </xf>
    <xf numFmtId="0" fontId="23" fillId="0" borderId="0" xfId="0" applyFont="1"/>
    <xf numFmtId="169" fontId="0" fillId="0" borderId="0" xfId="0" applyNumberFormat="1" applyAlignment="1">
      <alignment horizontal="center"/>
    </xf>
    <xf numFmtId="173" fontId="0" fillId="0" borderId="0" xfId="0" applyNumberFormat="1" applyAlignment="1">
      <alignment horizontal="center"/>
    </xf>
    <xf numFmtId="173" fontId="0" fillId="0" borderId="0" xfId="0" applyNumberFormat="1"/>
    <xf numFmtId="9" fontId="1" fillId="0" borderId="0" xfId="0" applyNumberFormat="1" applyFont="1" applyAlignment="1">
      <alignment horizontal="center"/>
    </xf>
    <xf numFmtId="0" fontId="13" fillId="0" borderId="0" xfId="0" applyFont="1" applyAlignment="1">
      <alignment horizontal="left" vertical="center"/>
    </xf>
    <xf numFmtId="0" fontId="24" fillId="0" borderId="0" xfId="0" applyFont="1"/>
    <xf numFmtId="166" fontId="0" fillId="0" borderId="0" xfId="0" applyNumberFormat="1" applyAlignment="1">
      <alignment horizontal="center" wrapText="1"/>
    </xf>
    <xf numFmtId="0" fontId="1" fillId="0" borderId="8" xfId="0" applyFont="1" applyBorder="1" applyAlignment="1">
      <alignment horizontal="center"/>
    </xf>
    <xf numFmtId="49" fontId="8" fillId="0" borderId="0" xfId="0" applyNumberFormat="1" applyFont="1"/>
    <xf numFmtId="0" fontId="26" fillId="0" borderId="0" xfId="5"/>
    <xf numFmtId="0" fontId="0" fillId="0" borderId="0" xfId="0" applyAlignment="1">
      <alignment wrapText="1"/>
    </xf>
    <xf numFmtId="174" fontId="0" fillId="0" borderId="0" xfId="0" applyNumberFormat="1"/>
    <xf numFmtId="170" fontId="0" fillId="0" borderId="0" xfId="0" applyNumberFormat="1" applyAlignment="1">
      <alignment horizontal="center" wrapText="1"/>
    </xf>
    <xf numFmtId="0" fontId="27" fillId="0" borderId="0" xfId="0" applyFont="1" applyAlignment="1">
      <alignment horizontal="left" vertical="center" readingOrder="1"/>
    </xf>
    <xf numFmtId="0" fontId="0" fillId="0" borderId="0" xfId="0" applyAlignment="1">
      <alignment vertical="top" wrapText="1"/>
    </xf>
    <xf numFmtId="0" fontId="0" fillId="0" borderId="0" xfId="0" applyAlignment="1">
      <alignment vertical="top"/>
    </xf>
    <xf numFmtId="170" fontId="1" fillId="0" borderId="0" xfId="0" applyNumberFormat="1" applyFont="1"/>
    <xf numFmtId="166" fontId="8" fillId="0" borderId="0" xfId="0" applyNumberFormat="1" applyFont="1" applyAlignment="1">
      <alignment horizontal="center"/>
    </xf>
    <xf numFmtId="0" fontId="8" fillId="0" borderId="0" xfId="0" applyFont="1" applyAlignment="1">
      <alignment horizontal="center"/>
    </xf>
    <xf numFmtId="0" fontId="26" fillId="0" borderId="0" xfId="5" applyFill="1"/>
    <xf numFmtId="0" fontId="8" fillId="0" borderId="0" xfId="0" applyFont="1" applyAlignment="1">
      <alignment horizontal="left" vertical="top"/>
    </xf>
    <xf numFmtId="0" fontId="0" fillId="0" borderId="0" xfId="0" applyAlignment="1">
      <alignment wrapText="1"/>
    </xf>
    <xf numFmtId="0" fontId="1" fillId="0" borderId="1"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wrapText="1"/>
    </xf>
    <xf numFmtId="0" fontId="1" fillId="0" borderId="8" xfId="0" applyFont="1" applyBorder="1" applyAlignment="1">
      <alignment horizontal="center" wrapText="1"/>
    </xf>
    <xf numFmtId="0" fontId="1" fillId="0" borderId="6" xfId="0" applyFont="1" applyBorder="1" applyAlignment="1">
      <alignment horizontal="center" wrapText="1"/>
    </xf>
    <xf numFmtId="0" fontId="1" fillId="0" borderId="1" xfId="0" applyFont="1" applyBorder="1" applyAlignment="1">
      <alignment horizontal="center" wrapText="1"/>
    </xf>
    <xf numFmtId="0" fontId="20" fillId="0" borderId="0" xfId="0" applyFont="1" applyAlignment="1">
      <alignment horizontal="left" vertical="top" wrapText="1"/>
    </xf>
    <xf numFmtId="0" fontId="20" fillId="0" borderId="0" xfId="0" applyFont="1" applyAlignment="1">
      <alignment horizontal="left" vertical="top"/>
    </xf>
    <xf numFmtId="0" fontId="0" fillId="0" borderId="0" xfId="0" applyAlignment="1">
      <alignment horizontal="left" vertical="top" wrapText="1"/>
    </xf>
    <xf numFmtId="0" fontId="1" fillId="0" borderId="0" xfId="0" applyFont="1" applyAlignment="1">
      <alignment horizontal="center"/>
    </xf>
    <xf numFmtId="0" fontId="1" fillId="0" borderId="0" xfId="0" applyFont="1" applyAlignment="1">
      <alignment wrapText="1"/>
    </xf>
    <xf numFmtId="0" fontId="1" fillId="0" borderId="2" xfId="0" applyFont="1" applyBorder="1" applyAlignment="1">
      <alignment horizontal="center"/>
    </xf>
    <xf numFmtId="0" fontId="1" fillId="0" borderId="1" xfId="2" applyFont="1" applyBorder="1" applyAlignment="1">
      <alignment horizontal="center"/>
    </xf>
    <xf numFmtId="0" fontId="6" fillId="0" borderId="4" xfId="2" applyFont="1" applyBorder="1" applyAlignment="1">
      <alignment horizontal="center" wrapText="1"/>
    </xf>
    <xf numFmtId="0" fontId="0" fillId="0" borderId="0" xfId="0" applyAlignment="1">
      <alignment horizontal="center" wrapText="1"/>
    </xf>
    <xf numFmtId="0" fontId="1" fillId="0" borderId="0" xfId="0" applyFont="1" applyBorder="1" applyAlignment="1">
      <alignment horizontal="center" wrapText="1"/>
    </xf>
  </cellXfs>
  <cellStyles count="6">
    <cellStyle name="Comma 2 2" xfId="4" xr:uid="{7E5C9B88-B121-40CB-A4E1-A398119EEA74}"/>
    <cellStyle name="Hyperlink" xfId="5" builtinId="8"/>
    <cellStyle name="Normal" xfId="0" builtinId="0"/>
    <cellStyle name="Normal 11" xfId="1" xr:uid="{12A87938-FE26-4446-A1BC-B777B81F7FD2}"/>
    <cellStyle name="Normal_charts for fundamentals 2004" xfId="3" xr:uid="{F8292E4E-DD66-4C9D-8B76-17037C3CD5CF}"/>
    <cellStyle name="Normal_IRA Perspective Charts 121504" xfId="2" xr:uid="{C4BE92BF-25E8-4D33-9375-9A182031F064}"/>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695325</xdr:colOff>
      <xdr:row>7</xdr:row>
      <xdr:rowOff>85725</xdr:rowOff>
    </xdr:from>
    <xdr:to>
      <xdr:col>6</xdr:col>
      <xdr:colOff>19050</xdr:colOff>
      <xdr:row>10</xdr:row>
      <xdr:rowOff>133350</xdr:rowOff>
    </xdr:to>
    <xdr:sp macro="" textlink="">
      <xdr:nvSpPr>
        <xdr:cNvPr id="2" name="TextBox 1">
          <a:extLst>
            <a:ext uri="{FF2B5EF4-FFF2-40B4-BE49-F238E27FC236}">
              <a16:creationId xmlns:a16="http://schemas.microsoft.com/office/drawing/2014/main" id="{A4BF1437-1B5C-4110-A0F6-B512BD9E30EC}"/>
            </a:ext>
          </a:extLst>
        </xdr:cNvPr>
        <xdr:cNvSpPr txBox="1"/>
      </xdr:nvSpPr>
      <xdr:spPr>
        <a:xfrm>
          <a:off x="5410200" y="1600200"/>
          <a:ext cx="371475" cy="5048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e</a:t>
          </a:r>
        </a:p>
      </xdr:txBody>
    </xdr:sp>
    <xdr:clientData/>
  </xdr:twoCellAnchor>
  <xdr:twoCellAnchor>
    <xdr:from>
      <xdr:col>5</xdr:col>
      <xdr:colOff>676275</xdr:colOff>
      <xdr:row>13</xdr:row>
      <xdr:rowOff>76200</xdr:rowOff>
    </xdr:from>
    <xdr:to>
      <xdr:col>6</xdr:col>
      <xdr:colOff>0</xdr:colOff>
      <xdr:row>16</xdr:row>
      <xdr:rowOff>123825</xdr:rowOff>
    </xdr:to>
    <xdr:sp macro="" textlink="">
      <xdr:nvSpPr>
        <xdr:cNvPr id="3" name="TextBox 2">
          <a:extLst>
            <a:ext uri="{FF2B5EF4-FFF2-40B4-BE49-F238E27FC236}">
              <a16:creationId xmlns:a16="http://schemas.microsoft.com/office/drawing/2014/main" id="{AA1550AB-4878-47FC-98B9-5AD5E717EFF8}"/>
            </a:ext>
          </a:extLst>
        </xdr:cNvPr>
        <xdr:cNvSpPr txBox="1"/>
      </xdr:nvSpPr>
      <xdr:spPr>
        <a:xfrm>
          <a:off x="5391150" y="2505075"/>
          <a:ext cx="371475" cy="5048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e</a:t>
          </a:r>
        </a:p>
      </xdr:txBody>
    </xdr:sp>
    <xdr:clientData/>
  </xdr:twoCellAnchor>
  <xdr:twoCellAnchor>
    <xdr:from>
      <xdr:col>2</xdr:col>
      <xdr:colOff>619125</xdr:colOff>
      <xdr:row>13</xdr:row>
      <xdr:rowOff>95250</xdr:rowOff>
    </xdr:from>
    <xdr:to>
      <xdr:col>2</xdr:col>
      <xdr:colOff>914400</xdr:colOff>
      <xdr:row>15</xdr:row>
      <xdr:rowOff>0</xdr:rowOff>
    </xdr:to>
    <xdr:sp macro="" textlink="">
      <xdr:nvSpPr>
        <xdr:cNvPr id="4" name="TextBox 3">
          <a:extLst>
            <a:ext uri="{FF2B5EF4-FFF2-40B4-BE49-F238E27FC236}">
              <a16:creationId xmlns:a16="http://schemas.microsoft.com/office/drawing/2014/main" id="{B46A0EDD-95F5-4384-9DC6-4243B0E0F116}"/>
            </a:ext>
          </a:extLst>
        </xdr:cNvPr>
        <xdr:cNvSpPr txBox="1"/>
      </xdr:nvSpPr>
      <xdr:spPr>
        <a:xfrm>
          <a:off x="2190750" y="2524125"/>
          <a:ext cx="295275" cy="2095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twoCellAnchor>
    <xdr:from>
      <xdr:col>3</xdr:col>
      <xdr:colOff>552450</xdr:colOff>
      <xdr:row>13</xdr:row>
      <xdr:rowOff>95250</xdr:rowOff>
    </xdr:from>
    <xdr:to>
      <xdr:col>3</xdr:col>
      <xdr:colOff>847725</xdr:colOff>
      <xdr:row>15</xdr:row>
      <xdr:rowOff>0</xdr:rowOff>
    </xdr:to>
    <xdr:sp macro="" textlink="">
      <xdr:nvSpPr>
        <xdr:cNvPr id="5" name="TextBox 4">
          <a:extLst>
            <a:ext uri="{FF2B5EF4-FFF2-40B4-BE49-F238E27FC236}">
              <a16:creationId xmlns:a16="http://schemas.microsoft.com/office/drawing/2014/main" id="{98F1C981-B64E-4A1A-BE46-840A28B7FD9C}"/>
            </a:ext>
          </a:extLst>
        </xdr:cNvPr>
        <xdr:cNvSpPr txBox="1"/>
      </xdr:nvSpPr>
      <xdr:spPr>
        <a:xfrm>
          <a:off x="3171825" y="2524125"/>
          <a:ext cx="295275" cy="2095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twoCellAnchor>
    <xdr:from>
      <xdr:col>4</xdr:col>
      <xdr:colOff>609600</xdr:colOff>
      <xdr:row>13</xdr:row>
      <xdr:rowOff>95250</xdr:rowOff>
    </xdr:from>
    <xdr:to>
      <xdr:col>4</xdr:col>
      <xdr:colOff>904875</xdr:colOff>
      <xdr:row>15</xdr:row>
      <xdr:rowOff>0</xdr:rowOff>
    </xdr:to>
    <xdr:sp macro="" textlink="">
      <xdr:nvSpPr>
        <xdr:cNvPr id="6" name="TextBox 5">
          <a:extLst>
            <a:ext uri="{FF2B5EF4-FFF2-40B4-BE49-F238E27FC236}">
              <a16:creationId xmlns:a16="http://schemas.microsoft.com/office/drawing/2014/main" id="{2AE3CAF0-BBA8-41AB-B124-C3FE9131D88C}"/>
            </a:ext>
          </a:extLst>
        </xdr:cNvPr>
        <xdr:cNvSpPr txBox="1"/>
      </xdr:nvSpPr>
      <xdr:spPr>
        <a:xfrm>
          <a:off x="4276725" y="2524125"/>
          <a:ext cx="295275" cy="2095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twoCellAnchor>
    <xdr:from>
      <xdr:col>5</xdr:col>
      <xdr:colOff>704850</xdr:colOff>
      <xdr:row>30</xdr:row>
      <xdr:rowOff>85725</xdr:rowOff>
    </xdr:from>
    <xdr:to>
      <xdr:col>5</xdr:col>
      <xdr:colOff>1000125</xdr:colOff>
      <xdr:row>31</xdr:row>
      <xdr:rowOff>142875</xdr:rowOff>
    </xdr:to>
    <xdr:sp macro="" textlink="">
      <xdr:nvSpPr>
        <xdr:cNvPr id="7" name="TextBox 6">
          <a:extLst>
            <a:ext uri="{FF2B5EF4-FFF2-40B4-BE49-F238E27FC236}">
              <a16:creationId xmlns:a16="http://schemas.microsoft.com/office/drawing/2014/main" id="{0BF09CDF-B45F-49B9-BEDB-FCCC8A8EE4BB}"/>
            </a:ext>
          </a:extLst>
        </xdr:cNvPr>
        <xdr:cNvSpPr txBox="1"/>
      </xdr:nvSpPr>
      <xdr:spPr>
        <a:xfrm>
          <a:off x="5419725" y="5105400"/>
          <a:ext cx="295275" cy="2095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twoCellAnchor>
    <xdr:from>
      <xdr:col>5</xdr:col>
      <xdr:colOff>695325</xdr:colOff>
      <xdr:row>31</xdr:row>
      <xdr:rowOff>85725</xdr:rowOff>
    </xdr:from>
    <xdr:to>
      <xdr:col>5</xdr:col>
      <xdr:colOff>990600</xdr:colOff>
      <xdr:row>33</xdr:row>
      <xdr:rowOff>142875</xdr:rowOff>
    </xdr:to>
    <xdr:sp macro="" textlink="">
      <xdr:nvSpPr>
        <xdr:cNvPr id="8" name="TextBox 7">
          <a:extLst>
            <a:ext uri="{FF2B5EF4-FFF2-40B4-BE49-F238E27FC236}">
              <a16:creationId xmlns:a16="http://schemas.microsoft.com/office/drawing/2014/main" id="{560E3771-8E52-46F1-AFE0-722A7140A372}"/>
            </a:ext>
          </a:extLst>
        </xdr:cNvPr>
        <xdr:cNvSpPr txBox="1"/>
      </xdr:nvSpPr>
      <xdr:spPr>
        <a:xfrm>
          <a:off x="5410200" y="5257800"/>
          <a:ext cx="295275" cy="3619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twoCellAnchor>
    <xdr:from>
      <xdr:col>1</xdr:col>
      <xdr:colOff>590550</xdr:colOff>
      <xdr:row>13</xdr:row>
      <xdr:rowOff>85725</xdr:rowOff>
    </xdr:from>
    <xdr:to>
      <xdr:col>1</xdr:col>
      <xdr:colOff>885825</xdr:colOff>
      <xdr:row>14</xdr:row>
      <xdr:rowOff>142875</xdr:rowOff>
    </xdr:to>
    <xdr:sp macro="" textlink="">
      <xdr:nvSpPr>
        <xdr:cNvPr id="9" name="TextBox 8">
          <a:extLst>
            <a:ext uri="{FF2B5EF4-FFF2-40B4-BE49-F238E27FC236}">
              <a16:creationId xmlns:a16="http://schemas.microsoft.com/office/drawing/2014/main" id="{336EFEA5-7836-4D55-885D-7EBC3DC75CE5}"/>
            </a:ext>
          </a:extLst>
        </xdr:cNvPr>
        <xdr:cNvSpPr txBox="1"/>
      </xdr:nvSpPr>
      <xdr:spPr>
        <a:xfrm>
          <a:off x="1114425" y="2514600"/>
          <a:ext cx="295275" cy="2095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twoCellAnchor>
    <xdr:from>
      <xdr:col>5</xdr:col>
      <xdr:colOff>676275</xdr:colOff>
      <xdr:row>32</xdr:row>
      <xdr:rowOff>66675</xdr:rowOff>
    </xdr:from>
    <xdr:to>
      <xdr:col>5</xdr:col>
      <xdr:colOff>971550</xdr:colOff>
      <xdr:row>34</xdr:row>
      <xdr:rowOff>123825</xdr:rowOff>
    </xdr:to>
    <xdr:sp macro="" textlink="">
      <xdr:nvSpPr>
        <xdr:cNvPr id="10" name="TextBox 9">
          <a:extLst>
            <a:ext uri="{FF2B5EF4-FFF2-40B4-BE49-F238E27FC236}">
              <a16:creationId xmlns:a16="http://schemas.microsoft.com/office/drawing/2014/main" id="{C08426E6-F7ED-438B-BBD0-D4B9B6460136}"/>
            </a:ext>
          </a:extLst>
        </xdr:cNvPr>
        <xdr:cNvSpPr txBox="1"/>
      </xdr:nvSpPr>
      <xdr:spPr>
        <a:xfrm>
          <a:off x="5391150" y="5391150"/>
          <a:ext cx="295275" cy="3619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latin typeface="Arial" panose="020B0604020202020204" pitchFamily="34" charset="0"/>
              <a:cs typeface="Arial" panose="020B0604020202020204" pitchFamily="34" charset="0"/>
            </a:rPr>
            <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2250-593A-4350-92F2-374275E1260C}">
  <sheetPr>
    <pageSetUpPr fitToPage="1"/>
  </sheetPr>
  <dimension ref="A1:B45"/>
  <sheetViews>
    <sheetView workbookViewId="0">
      <selection activeCell="F10" sqref="F10"/>
    </sheetView>
  </sheetViews>
  <sheetFormatPr defaultRowHeight="15"/>
  <cols>
    <col min="1" max="1" width="14.28515625" customWidth="1"/>
    <col min="2" max="2" width="117.140625" bestFit="1" customWidth="1"/>
  </cols>
  <sheetData>
    <row r="1" spans="1:2">
      <c r="A1" s="52" t="s">
        <v>0</v>
      </c>
    </row>
    <row r="2" spans="1:2">
      <c r="A2" s="1" t="s">
        <v>1</v>
      </c>
    </row>
    <row r="3" spans="1:2">
      <c r="A3" s="97" t="s">
        <v>424</v>
      </c>
    </row>
    <row r="4" spans="1:2">
      <c r="A4" s="97"/>
    </row>
    <row r="5" spans="1:2">
      <c r="A5" s="1" t="s">
        <v>2</v>
      </c>
    </row>
    <row r="6" spans="1:2">
      <c r="A6" s="98" t="s">
        <v>3</v>
      </c>
      <c r="B6" t="str">
        <f>'Figure A.1'!A2</f>
        <v>Role of IRAs in US Household Balance Sheets</v>
      </c>
    </row>
    <row r="7" spans="1:2">
      <c r="A7" s="98" t="s">
        <v>4</v>
      </c>
      <c r="B7" s="41" t="str">
        <f>'Figure A.2'!A2</f>
        <v>Factors Influencing Changes in Consistent Individual Investors’ Traditional IRA Balances</v>
      </c>
    </row>
    <row r="8" spans="1:2">
      <c r="A8" s="98" t="s">
        <v>5</v>
      </c>
      <c r="B8" t="str">
        <f>'Figure A.3'!A2</f>
        <v>Contribution Activity for Consistent Traditional IRA Investors</v>
      </c>
    </row>
    <row r="9" spans="1:2">
      <c r="A9" s="98" t="s">
        <v>6</v>
      </c>
      <c r="B9" t="str">
        <f>'Figure A.4'!$A$2</f>
        <v>Withdrawal Activity for Consistent Traditional IRA Investors</v>
      </c>
    </row>
    <row r="10" spans="1:2">
      <c r="A10" s="98" t="s">
        <v>7</v>
      </c>
      <c r="B10" t="str">
        <f>'Figure A.5'!$A$2</f>
        <v>Equity Holdings Account for Majority of Assets in Traditional IRAs</v>
      </c>
    </row>
    <row r="11" spans="1:2">
      <c r="A11" s="98" t="s">
        <v>8</v>
      </c>
      <c r="B11" t="str">
        <f>'Figure A.6'!$A$2</f>
        <v>Changes in Concentration of Traditional IRA Investors’ Equity Holdings</v>
      </c>
    </row>
    <row r="12" spans="1:2">
      <c r="A12" s="98" t="s">
        <v>9</v>
      </c>
      <c r="B12" t="str">
        <f>'Figure A.7'!$A$2</f>
        <v>Changes in Zero Allocation to Equity Holdings Among Consistent Traditional IRA Investors</v>
      </c>
    </row>
    <row r="13" spans="1:2">
      <c r="A13" s="98" t="s">
        <v>10</v>
      </c>
      <c r="B13" t="str">
        <f>'Figure A.8'!$A$2</f>
        <v>Changes in 100 Percent Allocation to Equity Holdings Among Consistent Traditional IRA Investors</v>
      </c>
    </row>
    <row r="14" spans="1:2">
      <c r="A14" s="98" t="s">
        <v>11</v>
      </c>
      <c r="B14" t="str">
        <f>'Figure A.9'!$A$2</f>
        <v>Traditional IRA Balances Among Consistent Traditional IRA Investors by Investor Age</v>
      </c>
    </row>
    <row r="15" spans="1:2">
      <c r="A15" s="1" t="s">
        <v>12</v>
      </c>
    </row>
    <row r="16" spans="1:2">
      <c r="A16" s="98" t="s">
        <v>13</v>
      </c>
      <c r="B16" t="str">
        <f>'Figure A.10'!$A$2</f>
        <v>Contribution Activity of Traditional IRA Investors by Investor Age</v>
      </c>
    </row>
    <row r="17" spans="1:2">
      <c r="A17" s="98" t="s">
        <v>14</v>
      </c>
      <c r="B17" t="str">
        <f>'Figure A.11'!$A$2</f>
        <v>Traditional IRA Contribution Amounts by Investor Age</v>
      </c>
    </row>
    <row r="18" spans="1:2">
      <c r="A18" s="98" t="s">
        <v>15</v>
      </c>
      <c r="B18" t="str">
        <f>'Figure A.12'!$A$2</f>
        <v>About Half of Traditional IRA Contributors Contributed at the Limit in 2020</v>
      </c>
    </row>
    <row r="19" spans="1:2">
      <c r="A19" s="98" t="s">
        <v>16</v>
      </c>
      <c r="B19" t="str">
        <f>'Figure A.13'!$A$2</f>
        <v>Older Traditional IRA Contributors Were More Likely to Contribute at the Limit in 2020</v>
      </c>
    </row>
    <row r="20" spans="1:2">
      <c r="A20" s="98" t="s">
        <v>17</v>
      </c>
      <c r="B20" t="str">
        <f>'Figure A.14'!$A$2</f>
        <v>More Than Two-Thirds of Traditional IRA Investors at the Limit in Tax Year 2019 Continued to Contribute at the Limit in Tax Year 2020</v>
      </c>
    </row>
    <row r="21" spans="1:2">
      <c r="A21" s="1" t="s">
        <v>18</v>
      </c>
    </row>
    <row r="22" spans="1:2">
      <c r="A22" s="108" t="s">
        <v>19</v>
      </c>
      <c r="B22" t="str">
        <f>'Figure A.15'!$A$2</f>
        <v>Sources of New Traditional IRAs by Investor Age</v>
      </c>
    </row>
    <row r="23" spans="1:2">
      <c r="A23" s="108" t="s">
        <v>20</v>
      </c>
      <c r="B23" t="str">
        <f>'Figure A.16'!$A$2</f>
        <v>Rollover Activity of Traditional IRA Investors by Investor Age</v>
      </c>
    </row>
    <row r="24" spans="1:2">
      <c r="A24" s="108" t="s">
        <v>21</v>
      </c>
      <c r="B24" t="str">
        <f>'Figure A.17'!$A$2</f>
        <v>Traditional IRA Investors with Rollovers by Investor Age</v>
      </c>
    </row>
    <row r="25" spans="1:2">
      <c r="A25" s="108" t="s">
        <v>22</v>
      </c>
      <c r="B25" t="str">
        <f>'Figure A.18'!$A$2</f>
        <v>Recent Rollovers Provide a Significant Boost to Traditional IRA Balances</v>
      </c>
    </row>
    <row r="26" spans="1:2">
      <c r="A26" s="1" t="s">
        <v>23</v>
      </c>
    </row>
    <row r="27" spans="1:2">
      <c r="A27" s="108" t="s">
        <v>24</v>
      </c>
      <c r="B27" t="str">
        <f>'Figure A.19'!$A$2</f>
        <v>Traditional IRA Withdrawal Rates</v>
      </c>
    </row>
    <row r="28" spans="1:2">
      <c r="A28" s="108" t="s">
        <v>25</v>
      </c>
      <c r="B28" t="str">
        <f>'Figure A.20'!$A$2</f>
        <v>Withdrawal Activity of Traditional IRA Investors by Investor Age</v>
      </c>
    </row>
    <row r="29" spans="1:2">
      <c r="A29" s="108" t="s">
        <v>26</v>
      </c>
      <c r="B29" t="str">
        <f>'Figure A.21'!$A$2</f>
        <v>Traditional IRA Withdrawals by Investor Age</v>
      </c>
    </row>
    <row r="30" spans="1:2">
      <c r="A30" s="108" t="s">
        <v>27</v>
      </c>
      <c r="B30" t="str">
        <f>'Figure A.22'!$A$2</f>
        <v>Required Minimum Distributions Often Were Used to Determine Withdrawal Amounts</v>
      </c>
    </row>
    <row r="31" spans="1:2">
      <c r="A31" s="98" t="s">
        <v>28</v>
      </c>
      <c r="B31" t="str">
        <f>'Figure A.23'!$A$2</f>
        <v>Traditional IRA Investors with Larger Balances Tend to Be More Likely to Take Withdrawals</v>
      </c>
    </row>
    <row r="32" spans="1:2">
      <c r="A32" s="98" t="s">
        <v>29</v>
      </c>
      <c r="B32" t="str">
        <f>'Figure A.24'!$A$2</f>
        <v>Traditional IRA Investors with Larger Account Balances and Withdrawals Tended to Withdraw a Smaller Portion of Their Balances</v>
      </c>
    </row>
    <row r="33" spans="1:2">
      <c r="A33" s="1" t="s">
        <v>30</v>
      </c>
    </row>
    <row r="34" spans="1:2">
      <c r="A34" s="108" t="s">
        <v>31</v>
      </c>
      <c r="B34" t="str">
        <f>'Figure A.25'!$A$2</f>
        <v>Traditional IRA Balances by Investor Age</v>
      </c>
    </row>
    <row r="35" spans="1:2">
      <c r="A35" s="108" t="s">
        <v>32</v>
      </c>
      <c r="B35" t="str">
        <f>'Figure A.26'!$A$2</f>
        <v>Traditional IRA Balances in 2020 Tended to Increase with Investor Age</v>
      </c>
    </row>
    <row r="36" spans="1:2">
      <c r="A36" s="1" t="s">
        <v>33</v>
      </c>
    </row>
    <row r="37" spans="1:2">
      <c r="A37" s="108" t="s">
        <v>34</v>
      </c>
      <c r="B37" t="str">
        <f>'Figure A.27'!$A$2</f>
        <v>Investments in Traditional IRAs in 2020 by Investor Age</v>
      </c>
    </row>
    <row r="38" spans="1:2">
      <c r="A38" s="108" t="s">
        <v>35</v>
      </c>
      <c r="B38" t="str">
        <f>'Figure A.28'!$A$2</f>
        <v>More Detailed Information on Investments in Traditional IRAs by Investor Age</v>
      </c>
    </row>
    <row r="39" spans="1:2">
      <c r="A39" s="108" t="s">
        <v>36</v>
      </c>
      <c r="B39" t="str">
        <f>'Figure A.29'!$A$2</f>
        <v>Number of Target Date Funds Owned by Traditional IRA Investors</v>
      </c>
    </row>
    <row r="40" spans="1:2">
      <c r="A40" s="108" t="s">
        <v>37</v>
      </c>
      <c r="B40" t="str">
        <f>'Figure A.30'!$A$2</f>
        <v>Share of Traditional IRA Balances Allocated to Equity Holdings</v>
      </c>
    </row>
    <row r="41" spans="1:2">
      <c r="A41" s="98" t="s">
        <v>38</v>
      </c>
      <c r="B41" t="str">
        <f>'Figure A.31'!$A$2</f>
        <v>Investor Exposure to Equity Holdings Among Traditional IRA Investors</v>
      </c>
    </row>
    <row r="42" spans="1:2">
      <c r="A42" s="98" t="s">
        <v>39</v>
      </c>
      <c r="B42" t="str">
        <f>'Figure A.32'!$A$2</f>
        <v>Equity Holdings in Traditional IRAs with Balances of $5,000 or Less</v>
      </c>
    </row>
    <row r="43" spans="1:2">
      <c r="A43" s="98" t="s">
        <v>40</v>
      </c>
      <c r="B43" t="str">
        <f>'Figure A.33'!$A$2</f>
        <v>Equity Holdings in Traditional IRAs with Balances of More Than $5,000</v>
      </c>
    </row>
    <row r="44" spans="1:2">
      <c r="A44" s="1" t="s">
        <v>41</v>
      </c>
    </row>
    <row r="45" spans="1:2">
      <c r="A45" s="108" t="s">
        <v>42</v>
      </c>
      <c r="B45" t="str">
        <f>'Figure A.34'!$A$2</f>
        <v>Traditional IRA Assets and Flows</v>
      </c>
    </row>
  </sheetData>
  <hyperlinks>
    <hyperlink ref="A6" location="'Figure A.1'!A1" display="Figure A.1" xr:uid="{FDFA9F68-8446-43B6-B082-E6BFBB06348B}"/>
    <hyperlink ref="A7" location="'Figure A.2'!A1" display="Figure A.2" xr:uid="{EC4386BA-485A-4FFD-B67F-FBF347C7BA3F}"/>
    <hyperlink ref="A8" location="'Figure A.3'!A1" display="Figure A.3" xr:uid="{32812421-D75A-4076-945D-D4D17389B552}"/>
    <hyperlink ref="A9" location="'Figure A.4'!A1" display="Figure A.4" xr:uid="{65456D22-1FA3-40BC-8008-A311305DF360}"/>
    <hyperlink ref="A10" location="'Figure A.5'!A1" display="Figure A.5" xr:uid="{4A431229-72A9-4729-98E5-C85F573AF838}"/>
    <hyperlink ref="A11" location="'Figure A.6'!A1" display="Figure A.6" xr:uid="{5EAB506C-FE7D-43E0-94F5-43C065BCA0D7}"/>
    <hyperlink ref="A12" location="'Figure A.7'!A1" display="Figure A.7" xr:uid="{5468110E-BAB2-459F-9475-364E9A144FBF}"/>
    <hyperlink ref="A13" location="'Figure A.8'!A1" display="Figure A.8" xr:uid="{BABE79A1-8148-49E6-85FC-D172F9749AB4}"/>
    <hyperlink ref="A14" location="'Figure A.9'!A1" display="Figure A.9" xr:uid="{5929F488-61D0-4122-8C77-5AAA01E565F5}"/>
    <hyperlink ref="A16" location="'Figure A.10'!A1" display="Figure A.10" xr:uid="{551D13B6-0CE6-4022-8968-6A9498B11321}"/>
    <hyperlink ref="A17" location="'Figure A.11'!A1" display="Figure A.11" xr:uid="{8EA65608-75F0-47C7-8C1B-2CD60FE53003}"/>
    <hyperlink ref="A18" location="'Figure A.12'!A1" display="Figure A.12" xr:uid="{132BFDCD-65D9-4CD4-94EF-F4320B15C566}"/>
    <hyperlink ref="A19" location="'Figure A.13'!A1" display="Figure A.13" xr:uid="{D7AA2C17-125A-45D8-B2BE-A09818768F09}"/>
    <hyperlink ref="A20" location="'Figure A.14'!A1" display="Figure A.14" xr:uid="{DF7C2BE5-68DE-479E-A8BF-4B6F0FC80E4A}"/>
    <hyperlink ref="A32" location="'Figure A.24'!A1" display="Figure A.24" xr:uid="{09EC87BE-1CD8-472E-9AE7-8124F6E3A4A3}"/>
    <hyperlink ref="A31" location="'Figure A.23'!A1" display="Figure A.23" xr:uid="{59AEA5FC-C0B8-4FF4-8E96-CC469E8331FE}"/>
    <hyperlink ref="A27" location="'Figure A.19'!A1" display="Figure A.19 " xr:uid="{7FA63A56-8ECB-46D2-83AA-8F28A8B7436A}"/>
    <hyperlink ref="A28" location="'Figure A.20'!A1" display="Figure A.20" xr:uid="{74644B8C-4434-418E-BD31-0CDC9AB7C551}"/>
    <hyperlink ref="A29" location="'Figure A.21'!A1" display="Figure A.21" xr:uid="{94FC5F16-0992-42D5-A4D8-39071CEB1798}"/>
    <hyperlink ref="A30" location="'Figure A.22'!A1" display="Figure A.22" xr:uid="{CB83EA4D-4452-4448-8578-C19AD72D39E1}"/>
    <hyperlink ref="A34" location="'Figure A.25'!A1" display="Figure A.25" xr:uid="{86FF6629-E062-4343-8CD2-D10EF11A3FA2}"/>
    <hyperlink ref="A35" location="'Figure A.26'!A1" display="Figure A.26 " xr:uid="{75961F0A-C565-4303-A980-4E07ADA7735B}"/>
    <hyperlink ref="A37" location="'Figure A.27'!A1" display="Figure A.27" xr:uid="{10983567-33F7-496D-AE36-6C6EBC1C5AA3}"/>
    <hyperlink ref="A38" location="'Figure A.28'!A1" display="Figure A.28" xr:uid="{FE77BA46-33BA-44C3-8DED-B956DC2458FF}"/>
    <hyperlink ref="A39" location="'Figure A.29'!A1" display="Figure A.29" xr:uid="{0F16B56D-3B8F-4055-9664-F4F2C8DA9ED6}"/>
    <hyperlink ref="A40" location="'Figure A.30'!A1" display="Figure A.30" xr:uid="{65DE1331-C2B2-4084-AC77-BF8BB62AA568}"/>
    <hyperlink ref="A41" location="'Figure A.31'!A1" display="Figure A.31" xr:uid="{668C6B4C-FD6F-41DE-9FA8-BFB90F25559D}"/>
    <hyperlink ref="A42" location="'Figure A.32'!A1" display="Figure A.32" xr:uid="{2F71B067-0955-4375-A868-AB8B33A263AA}"/>
    <hyperlink ref="A43" location="'Figure A.33'!A1" display="Figure A.33 " xr:uid="{C6331E45-47A0-4E08-8D75-BADCFAEB55D8}"/>
    <hyperlink ref="A45" location="'Figure A.34'!A1" display="Figure A.34" xr:uid="{804C2601-741C-4ACF-A6DA-80311FECDA85}"/>
    <hyperlink ref="A22" location="'Figure A.15'!A1" display="Figure A.15" xr:uid="{5D533BFC-E790-4313-8548-79B0570D6140}"/>
    <hyperlink ref="A23" location="'Figure A.16'!A1" display="Figure A.16" xr:uid="{52431A32-8BF8-43A2-9D70-0A63A54F4D10}"/>
    <hyperlink ref="A24" location="'Figure A.17'!A1" display="Figure A.17" xr:uid="{FD6FB853-174F-40B1-8486-CBCBBA589313}"/>
    <hyperlink ref="A25" location="'Figure A.18'!A1" display="Figure A.18" xr:uid="{505266E7-B2ED-436F-B893-F6AF0138522E}"/>
  </hyperlinks>
  <pageMargins left="0.7" right="0.7" top="0.75" bottom="0.75" header="0.3" footer="0.3"/>
  <pageSetup scale="7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DFD0F-A269-4CA0-9E76-E1C2E1D7AAB1}">
  <sheetPr>
    <pageSetUpPr fitToPage="1"/>
  </sheetPr>
  <dimension ref="A1:N42"/>
  <sheetViews>
    <sheetView workbookViewId="0">
      <selection activeCell="B21" sqref="B21"/>
    </sheetView>
  </sheetViews>
  <sheetFormatPr defaultRowHeight="15"/>
  <cols>
    <col min="1" max="1" width="10.140625" customWidth="1"/>
    <col min="2" max="11" width="11" customWidth="1"/>
    <col min="14" max="14" width="12" bestFit="1" customWidth="1"/>
  </cols>
  <sheetData>
    <row r="1" spans="1:14">
      <c r="A1" s="1" t="s">
        <v>11</v>
      </c>
    </row>
    <row r="2" spans="1:14">
      <c r="A2" s="1" t="s">
        <v>154</v>
      </c>
    </row>
    <row r="3" spans="1:14">
      <c r="A3" t="s">
        <v>155</v>
      </c>
    </row>
    <row r="5" spans="1:14">
      <c r="A5" s="1" t="s">
        <v>128</v>
      </c>
      <c r="B5" s="42">
        <v>2010</v>
      </c>
      <c r="C5" s="42">
        <v>2011</v>
      </c>
      <c r="D5" s="42">
        <v>2012</v>
      </c>
      <c r="E5" s="42">
        <v>2013</v>
      </c>
      <c r="F5" s="42">
        <v>2014</v>
      </c>
      <c r="G5" s="42">
        <v>2015</v>
      </c>
      <c r="H5" s="42">
        <v>2016</v>
      </c>
      <c r="I5" s="42">
        <v>2017</v>
      </c>
      <c r="J5" s="42">
        <v>2018</v>
      </c>
      <c r="K5" s="42">
        <v>2019</v>
      </c>
      <c r="L5" s="42">
        <v>2020</v>
      </c>
      <c r="N5" s="45"/>
    </row>
    <row r="6" spans="1:14">
      <c r="A6" t="s">
        <v>135</v>
      </c>
      <c r="B6" s="54">
        <v>16660</v>
      </c>
      <c r="C6" s="54">
        <v>16940</v>
      </c>
      <c r="D6" s="54">
        <v>19050</v>
      </c>
      <c r="E6" s="54">
        <v>22680</v>
      </c>
      <c r="F6" s="54">
        <v>23880</v>
      </c>
      <c r="G6" s="54">
        <v>23830</v>
      </c>
      <c r="H6" s="54">
        <v>25640</v>
      </c>
      <c r="I6" s="54">
        <v>29910</v>
      </c>
      <c r="J6" s="54">
        <v>27840</v>
      </c>
      <c r="K6" s="54">
        <v>34000</v>
      </c>
      <c r="L6" s="54">
        <v>39510</v>
      </c>
    </row>
    <row r="7" spans="1:14">
      <c r="A7" t="s">
        <v>136</v>
      </c>
      <c r="B7" s="55">
        <v>7180</v>
      </c>
      <c r="C7" s="55">
        <v>7180</v>
      </c>
      <c r="D7" s="55">
        <v>8180</v>
      </c>
      <c r="E7" s="55">
        <v>10070</v>
      </c>
      <c r="F7" s="55">
        <v>11070</v>
      </c>
      <c r="G7" s="55">
        <v>11370</v>
      </c>
      <c r="H7" s="55">
        <v>12460</v>
      </c>
      <c r="I7" s="55">
        <v>15000</v>
      </c>
      <c r="J7" s="55">
        <v>14620</v>
      </c>
      <c r="K7" s="55">
        <v>18420</v>
      </c>
      <c r="L7" s="55">
        <v>22070</v>
      </c>
    </row>
    <row r="8" spans="1:14">
      <c r="A8" t="s">
        <v>137</v>
      </c>
      <c r="B8" s="55">
        <v>7250</v>
      </c>
      <c r="C8" s="55">
        <v>7510</v>
      </c>
      <c r="D8" s="55">
        <v>9000</v>
      </c>
      <c r="E8" s="55">
        <v>11600</v>
      </c>
      <c r="F8" s="55">
        <v>13190</v>
      </c>
      <c r="G8" s="55">
        <v>13940</v>
      </c>
      <c r="H8" s="55">
        <v>15890</v>
      </c>
      <c r="I8" s="55">
        <v>19810</v>
      </c>
      <c r="J8" s="55">
        <v>19430</v>
      </c>
      <c r="K8" s="55">
        <v>25060</v>
      </c>
      <c r="L8" s="55">
        <v>30500</v>
      </c>
    </row>
    <row r="9" spans="1:14">
      <c r="A9" t="s">
        <v>138</v>
      </c>
      <c r="B9" s="55">
        <v>13620</v>
      </c>
      <c r="C9" s="55">
        <v>14060</v>
      </c>
      <c r="D9" s="55">
        <v>16880</v>
      </c>
      <c r="E9" s="55">
        <v>21810</v>
      </c>
      <c r="F9" s="55">
        <v>24630</v>
      </c>
      <c r="G9" s="55">
        <v>25750</v>
      </c>
      <c r="H9" s="55">
        <v>29220</v>
      </c>
      <c r="I9" s="55">
        <v>36150</v>
      </c>
      <c r="J9" s="55">
        <v>35220</v>
      </c>
      <c r="K9" s="55">
        <v>45310</v>
      </c>
      <c r="L9" s="55">
        <v>54930</v>
      </c>
    </row>
    <row r="10" spans="1:14">
      <c r="A10" t="s">
        <v>139</v>
      </c>
      <c r="B10" s="55">
        <v>23040</v>
      </c>
      <c r="C10" s="55">
        <v>23620</v>
      </c>
      <c r="D10" s="55">
        <v>28150</v>
      </c>
      <c r="E10" s="55">
        <v>35930</v>
      </c>
      <c r="F10" s="55">
        <v>40420</v>
      </c>
      <c r="G10" s="55">
        <v>41960</v>
      </c>
      <c r="H10" s="55">
        <v>47220</v>
      </c>
      <c r="I10" s="55">
        <v>58040</v>
      </c>
      <c r="J10" s="55">
        <v>56500</v>
      </c>
      <c r="K10" s="55">
        <v>72210</v>
      </c>
      <c r="L10" s="55">
        <v>86890</v>
      </c>
    </row>
    <row r="11" spans="1:14">
      <c r="A11" t="s">
        <v>140</v>
      </c>
      <c r="B11" s="55">
        <v>33620</v>
      </c>
      <c r="C11" s="55">
        <v>34250</v>
      </c>
      <c r="D11" s="55">
        <v>40320</v>
      </c>
      <c r="E11" s="55">
        <v>51000</v>
      </c>
      <c r="F11" s="55">
        <v>56970</v>
      </c>
      <c r="G11" s="55">
        <v>58930</v>
      </c>
      <c r="H11" s="55">
        <v>65950</v>
      </c>
      <c r="I11" s="55">
        <v>80500</v>
      </c>
      <c r="J11" s="55">
        <v>78280</v>
      </c>
      <c r="K11" s="55">
        <v>99410</v>
      </c>
      <c r="L11" s="55">
        <v>118860</v>
      </c>
    </row>
    <row r="12" spans="1:14">
      <c r="A12" t="s">
        <v>141</v>
      </c>
      <c r="B12" s="55">
        <v>46190</v>
      </c>
      <c r="C12" s="55">
        <v>46970</v>
      </c>
      <c r="D12" s="55">
        <v>54710</v>
      </c>
      <c r="E12" s="55">
        <v>68600</v>
      </c>
      <c r="F12" s="55">
        <v>76560</v>
      </c>
      <c r="G12" s="55">
        <v>79010</v>
      </c>
      <c r="H12" s="55">
        <v>87840</v>
      </c>
      <c r="I12" s="55">
        <v>106110</v>
      </c>
      <c r="J12" s="55">
        <v>103480</v>
      </c>
      <c r="K12" s="55">
        <v>130210</v>
      </c>
      <c r="L12" s="55">
        <v>154250</v>
      </c>
    </row>
    <row r="13" spans="1:14">
      <c r="A13" t="s">
        <v>142</v>
      </c>
      <c r="B13" s="55">
        <v>62140</v>
      </c>
      <c r="C13" s="55">
        <v>63560</v>
      </c>
      <c r="D13" s="55">
        <v>73580</v>
      </c>
      <c r="E13" s="55">
        <v>91170</v>
      </c>
      <c r="F13" s="55">
        <v>101840</v>
      </c>
      <c r="G13" s="55">
        <v>105520</v>
      </c>
      <c r="H13" s="55">
        <v>117640</v>
      </c>
      <c r="I13" s="55">
        <v>141210</v>
      </c>
      <c r="J13" s="55">
        <v>139010</v>
      </c>
      <c r="K13" s="55">
        <v>172920</v>
      </c>
      <c r="L13" s="55">
        <v>201400</v>
      </c>
    </row>
    <row r="14" spans="1:14">
      <c r="A14" t="s">
        <v>143</v>
      </c>
      <c r="B14" s="55">
        <v>87940</v>
      </c>
      <c r="C14" s="55">
        <v>90930</v>
      </c>
      <c r="D14" s="55">
        <v>104690</v>
      </c>
      <c r="E14" s="55">
        <v>127450</v>
      </c>
      <c r="F14" s="55">
        <v>142060</v>
      </c>
      <c r="G14" s="55">
        <v>146790</v>
      </c>
      <c r="H14" s="55">
        <v>162310</v>
      </c>
      <c r="I14" s="55">
        <v>191370</v>
      </c>
      <c r="J14" s="55">
        <v>187520</v>
      </c>
      <c r="K14" s="55">
        <v>227650</v>
      </c>
      <c r="L14" s="55">
        <v>259290</v>
      </c>
    </row>
    <row r="15" spans="1:14">
      <c r="A15" t="s">
        <v>144</v>
      </c>
      <c r="B15" s="55">
        <v>134800</v>
      </c>
      <c r="C15" s="55">
        <v>138290</v>
      </c>
      <c r="D15" s="55">
        <v>156130</v>
      </c>
      <c r="E15" s="55">
        <v>183850</v>
      </c>
      <c r="F15" s="55">
        <v>200910</v>
      </c>
      <c r="G15" s="55">
        <v>204070</v>
      </c>
      <c r="H15" s="55">
        <v>221150</v>
      </c>
      <c r="I15" s="55">
        <v>252250</v>
      </c>
      <c r="J15" s="55">
        <v>240680</v>
      </c>
      <c r="K15" s="55">
        <v>281820</v>
      </c>
      <c r="L15" s="55">
        <v>312230</v>
      </c>
    </row>
    <row r="16" spans="1:14">
      <c r="A16" t="s">
        <v>145</v>
      </c>
      <c r="B16" s="55">
        <v>173950</v>
      </c>
      <c r="C16" s="55">
        <v>173590</v>
      </c>
      <c r="D16" s="55">
        <v>187790</v>
      </c>
      <c r="E16" s="55">
        <v>211090</v>
      </c>
      <c r="F16" s="55">
        <v>220700</v>
      </c>
      <c r="G16" s="55">
        <v>213240</v>
      </c>
      <c r="H16" s="55">
        <v>220170</v>
      </c>
      <c r="I16" s="55">
        <v>240030</v>
      </c>
      <c r="J16" s="55">
        <v>221060</v>
      </c>
      <c r="K16" s="55">
        <v>252470</v>
      </c>
      <c r="L16" s="55">
        <v>276200</v>
      </c>
    </row>
    <row r="17" spans="1:13">
      <c r="A17" t="s">
        <v>146</v>
      </c>
      <c r="B17" s="55">
        <v>83340</v>
      </c>
      <c r="C17" s="55">
        <v>84530</v>
      </c>
      <c r="D17" s="55">
        <v>94940</v>
      </c>
      <c r="E17" s="55">
        <v>112320</v>
      </c>
      <c r="F17" s="55">
        <v>121960</v>
      </c>
      <c r="G17" s="55">
        <v>122760</v>
      </c>
      <c r="H17" s="55">
        <v>132550</v>
      </c>
      <c r="I17" s="55">
        <v>152740</v>
      </c>
      <c r="J17" s="55">
        <v>146040</v>
      </c>
      <c r="K17" s="55">
        <v>175120</v>
      </c>
      <c r="L17" s="55">
        <v>198870</v>
      </c>
    </row>
    <row r="18" spans="1:13">
      <c r="B18" s="56"/>
      <c r="C18" s="56"/>
      <c r="D18" s="56"/>
      <c r="E18" s="56"/>
      <c r="F18" s="56"/>
      <c r="G18" s="56"/>
      <c r="H18" s="56"/>
      <c r="I18" s="56"/>
      <c r="J18" s="56"/>
      <c r="K18" s="56"/>
    </row>
    <row r="19" spans="1:13">
      <c r="A19" t="s">
        <v>110</v>
      </c>
      <c r="B19" s="56">
        <v>31110</v>
      </c>
      <c r="C19" s="56">
        <v>31720</v>
      </c>
      <c r="D19" s="56">
        <v>37260</v>
      </c>
      <c r="E19" s="56">
        <v>47070</v>
      </c>
      <c r="F19" s="56">
        <v>52660</v>
      </c>
      <c r="G19" s="56">
        <v>54490</v>
      </c>
      <c r="H19" s="56">
        <v>60910</v>
      </c>
      <c r="I19" s="56">
        <v>74150</v>
      </c>
      <c r="J19" s="56">
        <v>72230</v>
      </c>
      <c r="K19" s="56">
        <v>91520</v>
      </c>
      <c r="L19" s="56">
        <v>109200</v>
      </c>
    </row>
    <row r="20" spans="1:13">
      <c r="A20" t="s">
        <v>121</v>
      </c>
      <c r="B20" s="56">
        <v>74410</v>
      </c>
      <c r="C20" s="56">
        <v>76570</v>
      </c>
      <c r="D20" s="56">
        <v>88370</v>
      </c>
      <c r="E20" s="56">
        <v>108420</v>
      </c>
      <c r="F20" s="56">
        <v>120960</v>
      </c>
      <c r="G20" s="56">
        <v>125150</v>
      </c>
      <c r="H20" s="56">
        <v>138880</v>
      </c>
      <c r="I20" s="56">
        <v>165050</v>
      </c>
      <c r="J20" s="56">
        <v>162070</v>
      </c>
      <c r="K20" s="56">
        <v>198940</v>
      </c>
      <c r="L20" s="56">
        <v>228920</v>
      </c>
    </row>
    <row r="21" spans="1:13">
      <c r="A21" t="s">
        <v>112</v>
      </c>
      <c r="B21" s="56">
        <v>159410</v>
      </c>
      <c r="C21" s="56">
        <v>160480</v>
      </c>
      <c r="D21" s="56">
        <v>176030</v>
      </c>
      <c r="E21" s="56">
        <v>200980</v>
      </c>
      <c r="F21" s="56">
        <v>213360</v>
      </c>
      <c r="G21" s="56">
        <v>209830</v>
      </c>
      <c r="H21" s="56">
        <v>220530</v>
      </c>
      <c r="I21" s="56">
        <v>244570</v>
      </c>
      <c r="J21" s="56">
        <v>228340</v>
      </c>
      <c r="K21" s="56">
        <v>263370</v>
      </c>
      <c r="L21" s="56">
        <v>289580</v>
      </c>
    </row>
    <row r="22" spans="1:13">
      <c r="B22" s="56"/>
      <c r="C22" s="56"/>
      <c r="D22" s="56"/>
      <c r="E22" s="56"/>
      <c r="F22" s="56"/>
      <c r="G22" s="43"/>
    </row>
    <row r="23" spans="1:13" ht="30" customHeight="1">
      <c r="A23" s="110" t="s">
        <v>156</v>
      </c>
      <c r="B23" s="110"/>
      <c r="C23" s="110"/>
      <c r="D23" s="110"/>
      <c r="E23" s="110"/>
      <c r="F23" s="110"/>
      <c r="G23" s="110"/>
      <c r="H23" s="110"/>
      <c r="I23" s="110"/>
      <c r="J23" s="110"/>
      <c r="K23" s="110"/>
    </row>
    <row r="24" spans="1:13">
      <c r="A24" t="s">
        <v>98</v>
      </c>
      <c r="B24" s="56"/>
      <c r="C24" s="56"/>
      <c r="D24" s="56"/>
      <c r="E24" s="56"/>
      <c r="F24" s="56"/>
      <c r="G24" s="43"/>
    </row>
    <row r="25" spans="1:13">
      <c r="B25" s="56"/>
      <c r="C25" s="56"/>
      <c r="D25" s="56"/>
      <c r="E25" s="56"/>
      <c r="F25" s="56"/>
    </row>
    <row r="26" spans="1:13">
      <c r="A26" s="1"/>
      <c r="C26" s="45"/>
      <c r="D26" s="45"/>
      <c r="E26" s="45"/>
      <c r="F26" s="45"/>
      <c r="G26" s="46"/>
    </row>
    <row r="27" spans="1:13">
      <c r="C27" s="57"/>
      <c r="D27" s="57"/>
      <c r="E27" s="57"/>
      <c r="F27" s="57"/>
      <c r="G27" s="57"/>
      <c r="H27" s="43"/>
      <c r="I27" s="43"/>
      <c r="J27" s="43"/>
      <c r="K27" s="43"/>
    </row>
    <row r="28" spans="1:13">
      <c r="C28" s="43"/>
      <c r="D28" s="43"/>
      <c r="E28" s="43"/>
      <c r="F28" s="43"/>
      <c r="G28" s="43"/>
      <c r="H28" s="43"/>
      <c r="I28" s="43"/>
      <c r="J28" s="43"/>
      <c r="K28" s="43"/>
      <c r="M28" s="58"/>
    </row>
    <row r="29" spans="1:13">
      <c r="C29" s="43"/>
      <c r="D29" s="43"/>
      <c r="E29" s="43"/>
      <c r="F29" s="43"/>
      <c r="G29" s="43"/>
      <c r="H29" s="43"/>
      <c r="I29" s="43"/>
      <c r="J29" s="43"/>
      <c r="K29" s="43"/>
    </row>
    <row r="30" spans="1:13">
      <c r="C30" s="43"/>
      <c r="D30" s="43"/>
      <c r="E30" s="43"/>
      <c r="F30" s="43"/>
      <c r="G30" s="43"/>
      <c r="H30" s="43"/>
      <c r="I30" s="43"/>
      <c r="J30" s="43"/>
      <c r="K30" s="43"/>
    </row>
    <row r="31" spans="1:13">
      <c r="C31" s="43"/>
      <c r="D31" s="43"/>
      <c r="E31" s="43"/>
      <c r="F31" s="43"/>
      <c r="G31" s="43"/>
      <c r="H31" s="43"/>
      <c r="I31" s="43"/>
      <c r="J31" s="43"/>
      <c r="K31" s="43"/>
    </row>
    <row r="32" spans="1:13">
      <c r="C32" s="43"/>
      <c r="D32" s="43"/>
      <c r="E32" s="43"/>
      <c r="F32" s="43"/>
      <c r="G32" s="43"/>
      <c r="H32" s="43"/>
      <c r="I32" s="43"/>
      <c r="J32" s="43"/>
      <c r="K32" s="43"/>
    </row>
    <row r="33" spans="3:11">
      <c r="C33" s="43"/>
      <c r="D33" s="43"/>
      <c r="E33" s="43"/>
      <c r="F33" s="43"/>
      <c r="G33" s="43"/>
      <c r="H33" s="43"/>
      <c r="I33" s="43"/>
      <c r="J33" s="43"/>
      <c r="K33" s="43"/>
    </row>
    <row r="34" spans="3:11">
      <c r="C34" s="43"/>
      <c r="D34" s="43"/>
      <c r="E34" s="43"/>
      <c r="F34" s="43"/>
      <c r="G34" s="43"/>
      <c r="H34" s="43"/>
      <c r="I34" s="43"/>
      <c r="J34" s="43"/>
      <c r="K34" s="43"/>
    </row>
    <row r="35" spans="3:11">
      <c r="C35" s="43"/>
      <c r="D35" s="43"/>
      <c r="E35" s="43"/>
      <c r="F35" s="43"/>
      <c r="G35" s="43"/>
      <c r="H35" s="43"/>
      <c r="I35" s="43"/>
      <c r="J35" s="43"/>
      <c r="K35" s="43"/>
    </row>
    <row r="36" spans="3:11">
      <c r="C36" s="43"/>
      <c r="D36" s="43"/>
      <c r="E36" s="43"/>
      <c r="F36" s="43"/>
      <c r="G36" s="43"/>
      <c r="H36" s="43"/>
      <c r="I36" s="43"/>
      <c r="J36" s="43"/>
      <c r="K36" s="43"/>
    </row>
    <row r="37" spans="3:11">
      <c r="C37" s="43"/>
      <c r="D37" s="43"/>
      <c r="E37" s="43"/>
      <c r="F37" s="43"/>
      <c r="G37" s="43"/>
      <c r="H37" s="43"/>
      <c r="I37" s="43"/>
      <c r="J37" s="43"/>
      <c r="K37" s="43"/>
    </row>
    <row r="38" spans="3:11">
      <c r="C38" s="43"/>
      <c r="D38" s="43"/>
      <c r="E38" s="43"/>
      <c r="F38" s="43"/>
      <c r="G38" s="43"/>
      <c r="H38" s="43"/>
      <c r="I38" s="43"/>
      <c r="J38" s="43"/>
      <c r="K38" s="43"/>
    </row>
    <row r="39" spans="3:11">
      <c r="C39" s="43"/>
      <c r="D39" s="43"/>
      <c r="E39" s="43"/>
      <c r="F39" s="43"/>
      <c r="G39" s="57"/>
      <c r="H39" s="43"/>
      <c r="I39" s="43"/>
      <c r="J39" s="43"/>
      <c r="K39" s="43"/>
    </row>
    <row r="40" spans="3:11">
      <c r="C40" s="43"/>
      <c r="D40" s="43"/>
      <c r="E40" s="43"/>
      <c r="F40" s="43"/>
      <c r="G40" s="43"/>
      <c r="H40" s="43"/>
      <c r="I40" s="43"/>
      <c r="J40" s="43"/>
      <c r="K40" s="43"/>
    </row>
    <row r="41" spans="3:11">
      <c r="C41" s="43"/>
      <c r="D41" s="43"/>
      <c r="E41" s="43"/>
      <c r="F41" s="43"/>
      <c r="G41" s="43"/>
      <c r="H41" s="43"/>
      <c r="I41" s="43"/>
      <c r="J41" s="43"/>
      <c r="K41" s="43"/>
    </row>
    <row r="42" spans="3:11">
      <c r="C42" s="43"/>
      <c r="D42" s="43"/>
      <c r="E42" s="43"/>
      <c r="F42" s="43"/>
      <c r="G42" s="43"/>
      <c r="H42" s="59"/>
      <c r="I42" s="59"/>
      <c r="J42" s="59"/>
      <c r="K42" s="59"/>
    </row>
  </sheetData>
  <mergeCells count="1">
    <mergeCell ref="A23:K23"/>
  </mergeCells>
  <pageMargins left="0.7" right="0.7" top="0.75" bottom="0.75" header="0.3" footer="0.3"/>
  <pageSetup scale="9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F993B-EC78-461B-9EEB-8AFB7AE2ED18}">
  <sheetPr>
    <pageSetUpPr fitToPage="1"/>
  </sheetPr>
  <dimension ref="A1:Q31"/>
  <sheetViews>
    <sheetView workbookViewId="0">
      <selection activeCell="F10" sqref="F10"/>
    </sheetView>
  </sheetViews>
  <sheetFormatPr defaultRowHeight="15"/>
  <cols>
    <col min="1" max="1" width="19.85546875" customWidth="1"/>
    <col min="2" max="2" width="15.140625" customWidth="1"/>
    <col min="3" max="3" width="13.85546875" customWidth="1"/>
    <col min="4" max="4" width="17.85546875" customWidth="1"/>
    <col min="5" max="5" width="17.28515625" customWidth="1"/>
    <col min="6" max="6" width="25.5703125" customWidth="1"/>
    <col min="7" max="7" width="24.5703125" customWidth="1"/>
  </cols>
  <sheetData>
    <row r="1" spans="1:17">
      <c r="A1" s="1" t="s">
        <v>13</v>
      </c>
    </row>
    <row r="2" spans="1:17">
      <c r="A2" s="1" t="s">
        <v>157</v>
      </c>
    </row>
    <row r="3" spans="1:17" ht="17.25">
      <c r="A3" t="s">
        <v>158</v>
      </c>
    </row>
    <row r="4" spans="1:17">
      <c r="A4" s="49"/>
    </row>
    <row r="5" spans="1:17" ht="17.25">
      <c r="B5" s="111" t="s">
        <v>159</v>
      </c>
      <c r="C5" s="112"/>
      <c r="D5" s="113" t="s">
        <v>160</v>
      </c>
      <c r="E5" s="112"/>
      <c r="F5" s="42" t="s">
        <v>161</v>
      </c>
      <c r="G5" s="114" t="s">
        <v>162</v>
      </c>
    </row>
    <row r="6" spans="1:17" ht="17.25">
      <c r="B6" s="42" t="s">
        <v>163</v>
      </c>
      <c r="C6" s="60" t="s">
        <v>164</v>
      </c>
      <c r="D6" s="96" t="s">
        <v>163</v>
      </c>
      <c r="E6" s="60" t="s">
        <v>164</v>
      </c>
      <c r="F6" s="42" t="s">
        <v>165</v>
      </c>
      <c r="G6" s="114"/>
    </row>
    <row r="7" spans="1:17" ht="17.25">
      <c r="A7" s="1" t="s">
        <v>128</v>
      </c>
      <c r="B7" s="62" t="s">
        <v>166</v>
      </c>
      <c r="C7" s="63" t="s">
        <v>167</v>
      </c>
      <c r="D7" s="64" t="s">
        <v>166</v>
      </c>
      <c r="E7" s="63" t="s">
        <v>167</v>
      </c>
      <c r="F7" s="42" t="s">
        <v>168</v>
      </c>
      <c r="G7" s="114"/>
    </row>
    <row r="8" spans="1:17">
      <c r="A8" t="s">
        <v>169</v>
      </c>
      <c r="B8" s="43">
        <v>57.6</v>
      </c>
      <c r="C8" s="65">
        <v>8.7747360723915719E-3</v>
      </c>
      <c r="D8" s="43">
        <v>6.1</v>
      </c>
      <c r="E8" s="65">
        <v>1.0999999999999999E-2</v>
      </c>
      <c r="F8" s="57">
        <v>0.106</v>
      </c>
      <c r="G8" s="101">
        <v>0.55200000000000005</v>
      </c>
      <c r="I8" s="44"/>
      <c r="J8" s="44"/>
      <c r="M8" s="57"/>
    </row>
    <row r="9" spans="1:17">
      <c r="A9" s="68" t="s">
        <v>170</v>
      </c>
      <c r="B9" s="43">
        <v>215.1</v>
      </c>
      <c r="C9" s="69">
        <v>3.2768155020337275</v>
      </c>
      <c r="D9" s="43">
        <v>24.4</v>
      </c>
      <c r="E9" s="69">
        <v>4.3</v>
      </c>
      <c r="F9" s="43">
        <v>11.4</v>
      </c>
      <c r="G9" s="43">
        <v>34.1</v>
      </c>
      <c r="I9" s="44"/>
      <c r="J9" s="44"/>
      <c r="M9" s="45"/>
    </row>
    <row r="10" spans="1:17">
      <c r="A10" s="68" t="s">
        <v>136</v>
      </c>
      <c r="B10" s="43">
        <v>362</v>
      </c>
      <c r="C10" s="71">
        <v>5.5146778788294259</v>
      </c>
      <c r="D10" s="43">
        <v>49.2</v>
      </c>
      <c r="E10" s="71">
        <v>8.6999999999999993</v>
      </c>
      <c r="F10" s="43">
        <v>13.6</v>
      </c>
      <c r="G10" s="43">
        <v>26.7</v>
      </c>
      <c r="I10" s="44"/>
      <c r="J10" s="44"/>
      <c r="M10" s="45"/>
      <c r="O10" s="100"/>
      <c r="Q10" s="100"/>
    </row>
    <row r="11" spans="1:17">
      <c r="A11" s="68" t="s">
        <v>137</v>
      </c>
      <c r="B11" s="43">
        <v>450.5</v>
      </c>
      <c r="C11" s="71">
        <v>6.8628795149520885</v>
      </c>
      <c r="D11" s="43">
        <v>61.4</v>
      </c>
      <c r="E11" s="71">
        <v>10.8</v>
      </c>
      <c r="F11" s="43">
        <v>13.6</v>
      </c>
      <c r="G11" s="43">
        <v>20.100000000000001</v>
      </c>
      <c r="I11" s="44"/>
      <c r="J11" s="44"/>
      <c r="M11" s="45"/>
      <c r="O11" s="100"/>
      <c r="Q11" s="100"/>
    </row>
    <row r="12" spans="1:17">
      <c r="A12" s="68" t="s">
        <v>138</v>
      </c>
      <c r="B12" s="43">
        <v>492</v>
      </c>
      <c r="C12" s="71">
        <v>7.495087061834468</v>
      </c>
      <c r="D12" s="43">
        <v>62.3</v>
      </c>
      <c r="E12" s="71">
        <v>11</v>
      </c>
      <c r="F12" s="43">
        <v>12.7</v>
      </c>
      <c r="G12" s="43">
        <v>15.5</v>
      </c>
      <c r="I12" s="44"/>
      <c r="J12" s="44"/>
      <c r="M12" s="45"/>
      <c r="O12" s="100"/>
      <c r="Q12" s="100"/>
    </row>
    <row r="13" spans="1:17">
      <c r="A13" s="68" t="s">
        <v>139</v>
      </c>
      <c r="B13" s="43">
        <v>544.4</v>
      </c>
      <c r="C13" s="71">
        <v>8.2933443017534234</v>
      </c>
      <c r="D13" s="43">
        <v>63.9</v>
      </c>
      <c r="E13" s="71">
        <v>11.3</v>
      </c>
      <c r="F13" s="43">
        <v>11.7</v>
      </c>
      <c r="G13" s="43">
        <v>12.3</v>
      </c>
      <c r="I13" s="44"/>
      <c r="J13" s="44"/>
      <c r="M13" s="45"/>
      <c r="O13" s="100"/>
      <c r="Q13" s="100"/>
    </row>
    <row r="14" spans="1:17">
      <c r="A14" s="68" t="s">
        <v>140</v>
      </c>
      <c r="B14" s="43">
        <v>663.8</v>
      </c>
      <c r="C14" s="71">
        <v>10.112273966759593</v>
      </c>
      <c r="D14" s="43">
        <v>73.900000000000006</v>
      </c>
      <c r="E14" s="71">
        <v>13</v>
      </c>
      <c r="F14" s="43">
        <v>11.1</v>
      </c>
      <c r="G14" s="43">
        <v>10.4</v>
      </c>
      <c r="I14" s="44"/>
      <c r="J14" s="44"/>
      <c r="M14" s="45"/>
      <c r="O14" s="100"/>
      <c r="Q14" s="100"/>
    </row>
    <row r="15" spans="1:17">
      <c r="A15" s="68" t="s">
        <v>141</v>
      </c>
      <c r="B15" s="43">
        <v>792.6</v>
      </c>
      <c r="C15" s="71">
        <v>12.074402449613821</v>
      </c>
      <c r="D15" s="43">
        <v>84.2</v>
      </c>
      <c r="E15" s="71">
        <v>14.8</v>
      </c>
      <c r="F15" s="43">
        <v>10.6</v>
      </c>
      <c r="G15" s="43">
        <v>9.3000000000000007</v>
      </c>
      <c r="I15" s="44"/>
      <c r="J15" s="44"/>
      <c r="M15" s="45"/>
      <c r="O15" s="100"/>
      <c r="Q15" s="100"/>
    </row>
    <row r="16" spans="1:17">
      <c r="A16" s="68" t="s">
        <v>142</v>
      </c>
      <c r="B16" s="43">
        <v>850.7</v>
      </c>
      <c r="C16" s="71">
        <v>12.959493015249151</v>
      </c>
      <c r="D16" s="43">
        <v>79.400000000000006</v>
      </c>
      <c r="E16" s="71">
        <v>14</v>
      </c>
      <c r="F16" s="43">
        <v>9.3000000000000007</v>
      </c>
      <c r="G16" s="43">
        <v>8.6999999999999993</v>
      </c>
      <c r="I16" s="44"/>
      <c r="J16" s="44"/>
      <c r="M16" s="45"/>
      <c r="O16" s="100"/>
      <c r="Q16" s="100"/>
    </row>
    <row r="17" spans="1:17" ht="15" customHeight="1">
      <c r="A17" s="68" t="s">
        <v>143</v>
      </c>
      <c r="B17" s="43">
        <v>768.3</v>
      </c>
      <c r="C17" s="71">
        <v>11.7042182715598</v>
      </c>
      <c r="D17" s="43">
        <v>48.5</v>
      </c>
      <c r="E17" s="71">
        <v>8.6</v>
      </c>
      <c r="F17" s="43">
        <v>6.3</v>
      </c>
      <c r="G17" s="43">
        <v>8.5</v>
      </c>
      <c r="I17" s="44"/>
      <c r="J17" s="44"/>
      <c r="M17" s="45"/>
      <c r="O17" s="100"/>
      <c r="Q17" s="100"/>
    </row>
    <row r="18" spans="1:17" ht="15" customHeight="1">
      <c r="A18" s="68" t="s">
        <v>144</v>
      </c>
      <c r="B18" s="43">
        <v>593.6</v>
      </c>
      <c r="C18" s="71">
        <v>9.0428530079368716</v>
      </c>
      <c r="D18" s="43">
        <v>11</v>
      </c>
      <c r="E18" s="71">
        <v>1.9</v>
      </c>
      <c r="F18" s="43">
        <v>1.9</v>
      </c>
      <c r="G18" s="43">
        <v>10.1</v>
      </c>
      <c r="I18" s="44"/>
      <c r="J18" s="44"/>
      <c r="M18" s="45"/>
      <c r="O18" s="100"/>
      <c r="Q18" s="100"/>
    </row>
    <row r="19" spans="1:17" ht="15" customHeight="1">
      <c r="A19" s="68" t="s">
        <v>171</v>
      </c>
      <c r="B19" s="43">
        <v>773.9</v>
      </c>
      <c r="C19" s="71">
        <v>11.789528205596939</v>
      </c>
      <c r="D19" s="43">
        <v>2.6</v>
      </c>
      <c r="E19" s="71">
        <v>0.5</v>
      </c>
      <c r="F19" s="43">
        <v>0.3</v>
      </c>
      <c r="G19" s="43">
        <v>14.7</v>
      </c>
      <c r="I19" s="44"/>
      <c r="J19" s="44"/>
      <c r="M19" s="45"/>
      <c r="O19" s="100"/>
      <c r="Q19" s="100"/>
    </row>
    <row r="20" spans="1:17">
      <c r="A20" s="68" t="s">
        <v>146</v>
      </c>
      <c r="B20" s="87">
        <v>6564.3</v>
      </c>
      <c r="C20" s="71">
        <v>100</v>
      </c>
      <c r="D20" s="87">
        <v>566.9</v>
      </c>
      <c r="E20" s="71">
        <v>100</v>
      </c>
      <c r="F20" s="43">
        <v>8.6</v>
      </c>
      <c r="G20" s="43">
        <v>14.6</v>
      </c>
      <c r="I20" s="44"/>
      <c r="J20" s="44"/>
      <c r="M20" s="45"/>
      <c r="O20" s="100"/>
      <c r="Q20" s="100"/>
    </row>
    <row r="21" spans="1:17">
      <c r="A21" s="68"/>
      <c r="B21" s="87"/>
      <c r="C21" s="71"/>
      <c r="D21" s="87"/>
      <c r="E21" s="71"/>
      <c r="F21" s="43"/>
      <c r="G21" s="43"/>
      <c r="I21" s="44"/>
      <c r="M21" s="45"/>
      <c r="O21" s="100"/>
      <c r="Q21" s="100"/>
    </row>
    <row r="22" spans="1:17">
      <c r="A22" s="68" t="s">
        <v>172</v>
      </c>
      <c r="B22" s="87"/>
      <c r="C22" s="71"/>
      <c r="D22" s="87"/>
      <c r="E22" s="71"/>
      <c r="F22" s="43"/>
      <c r="G22" s="43"/>
      <c r="M22" s="45"/>
      <c r="O22" s="100"/>
    </row>
    <row r="23" spans="1:17">
      <c r="A23" s="68" t="s">
        <v>173</v>
      </c>
      <c r="B23" s="87">
        <v>2121.4</v>
      </c>
      <c r="C23" s="71">
        <v>32.299999999999997</v>
      </c>
      <c r="D23" s="43">
        <v>267.3</v>
      </c>
      <c r="E23" s="71">
        <v>47.1</v>
      </c>
      <c r="F23" s="43">
        <v>12.6</v>
      </c>
      <c r="G23" s="43">
        <v>20.5</v>
      </c>
      <c r="J23" s="44"/>
      <c r="M23" s="87"/>
      <c r="O23" s="100"/>
    </row>
    <row r="24" spans="1:17">
      <c r="A24" s="68" t="s">
        <v>174</v>
      </c>
      <c r="B24" s="87">
        <v>3075.4000000000005</v>
      </c>
      <c r="C24" s="71">
        <v>46.8</v>
      </c>
      <c r="D24" s="43">
        <v>286</v>
      </c>
      <c r="E24" s="71">
        <v>50.5</v>
      </c>
      <c r="F24" s="43">
        <v>9.3000000000000007</v>
      </c>
      <c r="G24" s="43">
        <v>9.3000000000000007</v>
      </c>
      <c r="J24" s="44"/>
      <c r="M24" s="87"/>
    </row>
    <row r="25" spans="1:17">
      <c r="A25" s="68" t="s">
        <v>175</v>
      </c>
      <c r="B25" s="87">
        <v>5196.8</v>
      </c>
      <c r="C25" s="71">
        <v>79.2</v>
      </c>
      <c r="D25" s="43">
        <v>553.29999999999995</v>
      </c>
      <c r="E25" s="71">
        <v>97.6</v>
      </c>
      <c r="F25" s="43">
        <v>10.6</v>
      </c>
      <c r="G25" s="43">
        <v>14.7</v>
      </c>
      <c r="J25" s="44"/>
      <c r="M25" s="87"/>
    </row>
    <row r="26" spans="1:17">
      <c r="A26" s="68"/>
      <c r="B26" s="87"/>
      <c r="C26" s="72"/>
      <c r="D26" s="87"/>
      <c r="E26" s="72"/>
      <c r="F26" s="43"/>
    </row>
    <row r="27" spans="1:17" ht="17.25">
      <c r="A27" s="73" t="s">
        <v>176</v>
      </c>
    </row>
    <row r="28" spans="1:17" ht="17.25">
      <c r="A28" t="s">
        <v>177</v>
      </c>
    </row>
    <row r="29" spans="1:17" ht="17.25">
      <c r="A29" s="73" t="s">
        <v>178</v>
      </c>
    </row>
    <row r="30" spans="1:17" ht="15.6" customHeight="1">
      <c r="A30" s="110" t="s">
        <v>179</v>
      </c>
      <c r="B30" s="110"/>
      <c r="C30" s="110"/>
      <c r="D30" s="110"/>
      <c r="E30" s="110"/>
      <c r="F30" s="110"/>
      <c r="G30" s="110"/>
    </row>
    <row r="31" spans="1:17">
      <c r="A31" t="s">
        <v>98</v>
      </c>
    </row>
  </sheetData>
  <mergeCells count="4">
    <mergeCell ref="B5:C5"/>
    <mergeCell ref="D5:E5"/>
    <mergeCell ref="G5:G7"/>
    <mergeCell ref="A30:G30"/>
  </mergeCells>
  <pageMargins left="0.7" right="0.7" top="0.75" bottom="0.75" header="0.3" footer="0.3"/>
  <pageSetup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DCCDC-A0A0-41B2-AEE0-595EAB7419DD}">
  <sheetPr>
    <pageSetUpPr fitToPage="1"/>
  </sheetPr>
  <dimension ref="A1:P25"/>
  <sheetViews>
    <sheetView workbookViewId="0">
      <selection activeCell="H30" sqref="H30"/>
    </sheetView>
  </sheetViews>
  <sheetFormatPr defaultRowHeight="15"/>
  <cols>
    <col min="1" max="1" width="13.28515625" customWidth="1"/>
    <col min="2" max="2" width="16.7109375" customWidth="1"/>
    <col min="3" max="3" width="19.42578125" customWidth="1"/>
    <col min="4" max="4" width="18" bestFit="1" customWidth="1"/>
    <col min="5" max="5" width="12.140625" customWidth="1"/>
    <col min="6" max="6" width="10" customWidth="1"/>
    <col min="7" max="7" width="10.42578125" customWidth="1"/>
    <col min="9" max="9" width="10.85546875" customWidth="1"/>
  </cols>
  <sheetData>
    <row r="1" spans="1:7">
      <c r="A1" s="1" t="s">
        <v>14</v>
      </c>
    </row>
    <row r="2" spans="1:7">
      <c r="A2" s="1" t="s">
        <v>180</v>
      </c>
    </row>
    <row r="3" spans="1:7" ht="17.25">
      <c r="A3" t="s">
        <v>181</v>
      </c>
    </row>
    <row r="4" spans="1:7">
      <c r="A4" s="49"/>
    </row>
    <row r="5" spans="1:7" ht="17.25" customHeight="1">
      <c r="B5" s="111" t="s">
        <v>160</v>
      </c>
      <c r="C5" s="112"/>
      <c r="D5" s="113" t="s">
        <v>182</v>
      </c>
      <c r="E5" s="112"/>
      <c r="F5" s="115" t="s">
        <v>183</v>
      </c>
      <c r="G5" s="114"/>
    </row>
    <row r="6" spans="1:7" ht="17.25">
      <c r="B6" s="42" t="s">
        <v>163</v>
      </c>
      <c r="C6" s="60" t="s">
        <v>184</v>
      </c>
      <c r="D6" s="42" t="s">
        <v>185</v>
      </c>
      <c r="E6" s="60" t="s">
        <v>184</v>
      </c>
      <c r="F6" s="116"/>
      <c r="G6" s="117"/>
    </row>
    <row r="7" spans="1:7">
      <c r="A7" s="1" t="s">
        <v>128</v>
      </c>
      <c r="B7" s="62" t="s">
        <v>166</v>
      </c>
      <c r="C7" s="63" t="s">
        <v>167</v>
      </c>
      <c r="D7" s="64" t="s">
        <v>186</v>
      </c>
      <c r="E7" s="63" t="s">
        <v>167</v>
      </c>
      <c r="F7" s="42" t="s">
        <v>187</v>
      </c>
      <c r="G7" s="42" t="s">
        <v>188</v>
      </c>
    </row>
    <row r="8" spans="1:7">
      <c r="A8" t="s">
        <v>169</v>
      </c>
      <c r="B8" s="43">
        <v>6.1</v>
      </c>
      <c r="C8" s="65">
        <f>B8/$B$20</f>
        <v>1.0760275180807903E-2</v>
      </c>
      <c r="D8" s="66">
        <v>17.3</v>
      </c>
      <c r="E8" s="65">
        <v>7.0000000000000001E-3</v>
      </c>
      <c r="F8" s="67">
        <v>2000</v>
      </c>
      <c r="G8" s="67">
        <v>2850</v>
      </c>
    </row>
    <row r="9" spans="1:7">
      <c r="A9" s="68" t="s">
        <v>170</v>
      </c>
      <c r="B9" s="43">
        <v>24.4</v>
      </c>
      <c r="C9" s="69">
        <f>(B9/$B$20)*100</f>
        <v>4.3041100723231613</v>
      </c>
      <c r="D9" s="66">
        <v>84.6</v>
      </c>
      <c r="E9" s="69">
        <v>3.4</v>
      </c>
      <c r="F9" s="70">
        <v>3300</v>
      </c>
      <c r="G9" s="70">
        <v>3460</v>
      </c>
    </row>
    <row r="10" spans="1:7">
      <c r="A10" s="68" t="s">
        <v>136</v>
      </c>
      <c r="B10" s="43">
        <v>49.2</v>
      </c>
      <c r="C10" s="69">
        <f t="shared" ref="C10:C19" si="0">(B10/$B$20)*100</f>
        <v>8.6787793261598178</v>
      </c>
      <c r="D10" s="66">
        <v>191.8</v>
      </c>
      <c r="E10" s="69">
        <v>7.6</v>
      </c>
      <c r="F10" s="70">
        <v>5500</v>
      </c>
      <c r="G10" s="70">
        <v>3900</v>
      </c>
    </row>
    <row r="11" spans="1:7">
      <c r="A11" s="68" t="s">
        <v>137</v>
      </c>
      <c r="B11" s="43">
        <v>61.4</v>
      </c>
      <c r="C11" s="69">
        <f t="shared" si="0"/>
        <v>10.830834362321397</v>
      </c>
      <c r="D11" s="66">
        <v>250.3</v>
      </c>
      <c r="E11" s="69">
        <v>10</v>
      </c>
      <c r="F11" s="70">
        <v>6000</v>
      </c>
      <c r="G11" s="70">
        <v>4080</v>
      </c>
    </row>
    <row r="12" spans="1:7">
      <c r="A12" s="68" t="s">
        <v>138</v>
      </c>
      <c r="B12" s="43">
        <v>62.3</v>
      </c>
      <c r="C12" s="69">
        <f t="shared" si="0"/>
        <v>10.98959252072676</v>
      </c>
      <c r="D12" s="66">
        <v>255.3</v>
      </c>
      <c r="E12" s="69">
        <v>10.199999999999999</v>
      </c>
      <c r="F12" s="70">
        <v>6000</v>
      </c>
      <c r="G12" s="70">
        <v>4100</v>
      </c>
    </row>
    <row r="13" spans="1:7">
      <c r="A13" s="68" t="s">
        <v>139</v>
      </c>
      <c r="B13" s="43">
        <v>63.9</v>
      </c>
      <c r="C13" s="69">
        <f t="shared" si="0"/>
        <v>11.271829246780737</v>
      </c>
      <c r="D13" s="66">
        <v>265.7</v>
      </c>
      <c r="E13" s="69">
        <v>10.6</v>
      </c>
      <c r="F13" s="70">
        <v>6000</v>
      </c>
      <c r="G13" s="70">
        <v>4160</v>
      </c>
    </row>
    <row r="14" spans="1:7">
      <c r="A14" s="68" t="s">
        <v>140</v>
      </c>
      <c r="B14" s="43">
        <v>73.900000000000006</v>
      </c>
      <c r="C14" s="69">
        <f t="shared" si="0"/>
        <v>13.0358087846181</v>
      </c>
      <c r="D14" s="66">
        <v>346.7</v>
      </c>
      <c r="E14" s="69">
        <v>13.8</v>
      </c>
      <c r="F14" s="70">
        <v>6000</v>
      </c>
      <c r="G14" s="70">
        <v>4690</v>
      </c>
    </row>
    <row r="15" spans="1:7">
      <c r="A15" s="68" t="s">
        <v>141</v>
      </c>
      <c r="B15" s="43">
        <v>84.2</v>
      </c>
      <c r="C15" s="69">
        <f t="shared" si="0"/>
        <v>14.852707708590582</v>
      </c>
      <c r="D15" s="66">
        <v>402.1</v>
      </c>
      <c r="E15" s="69">
        <v>16</v>
      </c>
      <c r="F15" s="70">
        <v>6950</v>
      </c>
      <c r="G15" s="70">
        <v>4780</v>
      </c>
    </row>
    <row r="16" spans="1:7">
      <c r="A16" s="68" t="s">
        <v>142</v>
      </c>
      <c r="B16" s="43">
        <v>79.400000000000006</v>
      </c>
      <c r="C16" s="69">
        <f t="shared" si="0"/>
        <v>14.005997530428649</v>
      </c>
      <c r="D16" s="66">
        <v>388.2</v>
      </c>
      <c r="E16" s="69">
        <v>15.5</v>
      </c>
      <c r="F16" s="70">
        <v>7000</v>
      </c>
      <c r="G16" s="70">
        <v>4890</v>
      </c>
    </row>
    <row r="17" spans="1:16">
      <c r="A17" s="68" t="s">
        <v>143</v>
      </c>
      <c r="B17" s="43">
        <v>48.5</v>
      </c>
      <c r="C17" s="69">
        <f t="shared" si="0"/>
        <v>8.5553007585112013</v>
      </c>
      <c r="D17" s="66">
        <v>242.4</v>
      </c>
      <c r="E17" s="69">
        <v>9.6999999999999993</v>
      </c>
      <c r="F17" s="70">
        <v>7000</v>
      </c>
      <c r="G17" s="70">
        <v>4990</v>
      </c>
    </row>
    <row r="18" spans="1:16">
      <c r="A18" s="68" t="s">
        <v>144</v>
      </c>
      <c r="B18" s="43">
        <v>11</v>
      </c>
      <c r="C18" s="69">
        <f t="shared" si="0"/>
        <v>1.9403774916210974</v>
      </c>
      <c r="D18" s="66">
        <v>55.9</v>
      </c>
      <c r="E18" s="69">
        <v>2.2000000000000002</v>
      </c>
      <c r="F18" s="70">
        <v>7000</v>
      </c>
      <c r="G18" s="70">
        <v>5100</v>
      </c>
    </row>
    <row r="19" spans="1:16">
      <c r="A19" s="68" t="s">
        <v>145</v>
      </c>
      <c r="B19" s="43">
        <v>2.6</v>
      </c>
      <c r="C19" s="69">
        <f t="shared" si="0"/>
        <v>0.45863467983771394</v>
      </c>
      <c r="D19" s="66">
        <v>11.4</v>
      </c>
      <c r="E19" s="69">
        <v>0.5</v>
      </c>
      <c r="F19" s="70">
        <v>5230</v>
      </c>
      <c r="G19" s="70">
        <v>4400</v>
      </c>
    </row>
    <row r="20" spans="1:16">
      <c r="A20" s="68" t="s">
        <v>146</v>
      </c>
      <c r="B20" s="72">
        <f>SUM(B8:B19)</f>
        <v>566.9</v>
      </c>
      <c r="C20" s="71">
        <v>100</v>
      </c>
      <c r="D20" s="66">
        <f>SUM(D8:D19)</f>
        <v>2511.7000000000003</v>
      </c>
      <c r="E20" s="71">
        <v>100</v>
      </c>
      <c r="F20" s="70">
        <v>6000</v>
      </c>
      <c r="G20" s="70">
        <v>4450</v>
      </c>
    </row>
    <row r="21" spans="1:16">
      <c r="B21" s="45"/>
      <c r="C21" s="45"/>
      <c r="D21" s="45"/>
      <c r="P21" s="72"/>
    </row>
    <row r="22" spans="1:16" ht="21.6" customHeight="1">
      <c r="A22" s="118" t="s">
        <v>176</v>
      </c>
      <c r="B22" s="118"/>
      <c r="C22" s="118"/>
      <c r="D22" s="118"/>
      <c r="E22" s="118"/>
      <c r="F22" s="118"/>
      <c r="G22" s="118"/>
    </row>
    <row r="23" spans="1:16" ht="17.25">
      <c r="A23" s="73" t="s">
        <v>189</v>
      </c>
      <c r="B23" s="45"/>
      <c r="C23" s="45"/>
      <c r="D23" s="45"/>
    </row>
    <row r="24" spans="1:16" ht="30" customHeight="1">
      <c r="A24" s="110" t="s">
        <v>179</v>
      </c>
      <c r="B24" s="110"/>
      <c r="C24" s="110"/>
      <c r="D24" s="110"/>
      <c r="E24" s="110"/>
      <c r="F24" s="110"/>
      <c r="G24" s="110"/>
    </row>
    <row r="25" spans="1:16">
      <c r="A25" t="s">
        <v>98</v>
      </c>
    </row>
  </sheetData>
  <mergeCells count="5">
    <mergeCell ref="B5:C5"/>
    <mergeCell ref="D5:E5"/>
    <mergeCell ref="F5:G6"/>
    <mergeCell ref="A22:G22"/>
    <mergeCell ref="A24:G24"/>
  </mergeCells>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A18C-6B75-4C49-A6F0-6BA4C4F6BC36}">
  <sheetPr>
    <pageSetUpPr fitToPage="1"/>
  </sheetPr>
  <dimension ref="A1:Q27"/>
  <sheetViews>
    <sheetView workbookViewId="0">
      <selection activeCell="M17" sqref="M17"/>
    </sheetView>
  </sheetViews>
  <sheetFormatPr defaultRowHeight="15"/>
  <cols>
    <col min="1" max="1" width="15" customWidth="1"/>
    <col min="4" max="4" width="16.28515625" customWidth="1"/>
    <col min="6" max="6" width="17.28515625" customWidth="1"/>
    <col min="8" max="8" width="16.28515625" customWidth="1"/>
    <col min="10" max="10" width="16.42578125" customWidth="1"/>
    <col min="11" max="11" width="9.85546875" customWidth="1"/>
    <col min="12" max="12" width="15.28515625" bestFit="1" customWidth="1"/>
    <col min="13" max="13" width="12" customWidth="1"/>
    <col min="14" max="14" width="16" bestFit="1" customWidth="1"/>
    <col min="16" max="16" width="15.28515625" bestFit="1" customWidth="1"/>
  </cols>
  <sheetData>
    <row r="1" spans="1:17">
      <c r="A1" s="1" t="s">
        <v>15</v>
      </c>
    </row>
    <row r="2" spans="1:17">
      <c r="A2" s="1" t="s">
        <v>190</v>
      </c>
    </row>
    <row r="3" spans="1:17" ht="17.25">
      <c r="A3" t="s">
        <v>191</v>
      </c>
    </row>
    <row r="4" spans="1:17">
      <c r="A4" s="49"/>
    </row>
    <row r="5" spans="1:17" ht="17.25">
      <c r="A5" s="49"/>
      <c r="B5" s="111" t="s">
        <v>192</v>
      </c>
      <c r="C5" s="111"/>
      <c r="D5" s="111"/>
      <c r="E5" s="111"/>
      <c r="F5" s="111"/>
      <c r="G5" s="111"/>
      <c r="H5" s="111"/>
      <c r="I5" s="111"/>
      <c r="J5" s="111"/>
      <c r="K5" s="111"/>
      <c r="L5" s="111"/>
      <c r="M5" s="111"/>
    </row>
    <row r="6" spans="1:17" ht="17.25">
      <c r="A6" s="1" t="s">
        <v>128</v>
      </c>
      <c r="B6" s="74" t="s">
        <v>193</v>
      </c>
      <c r="C6" s="75" t="s">
        <v>194</v>
      </c>
      <c r="D6" s="74" t="s">
        <v>195</v>
      </c>
      <c r="E6" s="76">
        <v>3000</v>
      </c>
      <c r="F6" s="74" t="s">
        <v>196</v>
      </c>
      <c r="G6" s="76">
        <v>4000</v>
      </c>
      <c r="H6" s="74" t="s">
        <v>197</v>
      </c>
      <c r="I6" s="76">
        <v>5000</v>
      </c>
      <c r="J6" s="74" t="s">
        <v>198</v>
      </c>
      <c r="K6" s="75" t="s">
        <v>199</v>
      </c>
      <c r="L6" s="77" t="s">
        <v>200</v>
      </c>
      <c r="M6" s="78" t="s">
        <v>201</v>
      </c>
      <c r="N6" s="79" t="s">
        <v>202</v>
      </c>
      <c r="O6" s="80">
        <v>6500</v>
      </c>
      <c r="P6" s="79" t="s">
        <v>203</v>
      </c>
      <c r="Q6" s="80">
        <v>7000</v>
      </c>
    </row>
    <row r="7" spans="1:17">
      <c r="A7" t="s">
        <v>169</v>
      </c>
      <c r="B7" s="81">
        <v>46.8</v>
      </c>
      <c r="C7" s="81">
        <v>4.0999999999999996</v>
      </c>
      <c r="D7" s="81">
        <v>5.5</v>
      </c>
      <c r="E7" s="81">
        <v>4.5999999999999996</v>
      </c>
      <c r="F7" s="81">
        <v>3.5</v>
      </c>
      <c r="G7" s="81">
        <v>1.5</v>
      </c>
      <c r="H7" s="81">
        <v>1.8</v>
      </c>
      <c r="I7" s="81">
        <v>2.1</v>
      </c>
      <c r="J7" s="81">
        <v>0.6</v>
      </c>
      <c r="K7" s="81">
        <v>0.7</v>
      </c>
      <c r="L7" s="81">
        <v>1.1000000000000001</v>
      </c>
      <c r="M7" s="81">
        <v>27.7</v>
      </c>
      <c r="N7" s="81">
        <v>0</v>
      </c>
      <c r="O7" s="81">
        <v>0</v>
      </c>
      <c r="P7" s="81">
        <v>0</v>
      </c>
      <c r="Q7" s="81">
        <v>0</v>
      </c>
    </row>
    <row r="8" spans="1:17">
      <c r="A8" s="68" t="s">
        <v>170</v>
      </c>
      <c r="B8" s="81">
        <v>36.9</v>
      </c>
      <c r="C8" s="81">
        <v>3</v>
      </c>
      <c r="D8" s="81">
        <v>5.5</v>
      </c>
      <c r="E8" s="81">
        <v>3.6</v>
      </c>
      <c r="F8" s="81">
        <v>3.3</v>
      </c>
      <c r="G8" s="81">
        <v>1.4</v>
      </c>
      <c r="H8" s="81">
        <v>2.5</v>
      </c>
      <c r="I8" s="81">
        <v>1.6</v>
      </c>
      <c r="J8" s="81">
        <v>1.1000000000000001</v>
      </c>
      <c r="K8" s="81">
        <v>0.5</v>
      </c>
      <c r="L8" s="81">
        <v>1</v>
      </c>
      <c r="M8" s="81">
        <v>39.6</v>
      </c>
      <c r="N8" s="81">
        <v>0</v>
      </c>
      <c r="O8" s="81">
        <v>0</v>
      </c>
      <c r="P8" s="81">
        <v>0</v>
      </c>
      <c r="Q8" s="81">
        <v>0</v>
      </c>
    </row>
    <row r="9" spans="1:17">
      <c r="A9" s="68" t="s">
        <v>136</v>
      </c>
      <c r="B9" s="81">
        <v>30.5</v>
      </c>
      <c r="C9" s="81">
        <v>2</v>
      </c>
      <c r="D9" s="81">
        <v>5.2</v>
      </c>
      <c r="E9" s="81">
        <v>2.9</v>
      </c>
      <c r="F9" s="81">
        <v>3.1</v>
      </c>
      <c r="G9" s="81">
        <v>1.1000000000000001</v>
      </c>
      <c r="H9" s="81">
        <v>2.4</v>
      </c>
      <c r="I9" s="81">
        <v>1.4</v>
      </c>
      <c r="J9" s="81">
        <v>1.2</v>
      </c>
      <c r="K9" s="81">
        <v>0.7</v>
      </c>
      <c r="L9" s="81">
        <v>1.2</v>
      </c>
      <c r="M9" s="81">
        <v>48.3</v>
      </c>
      <c r="N9" s="81">
        <v>0</v>
      </c>
      <c r="O9" s="81">
        <v>0</v>
      </c>
      <c r="P9" s="81">
        <v>0</v>
      </c>
      <c r="Q9" s="81">
        <v>0</v>
      </c>
    </row>
    <row r="10" spans="1:17">
      <c r="A10" s="68" t="s">
        <v>137</v>
      </c>
      <c r="B10" s="81">
        <v>28</v>
      </c>
      <c r="C10" s="81">
        <v>1.7</v>
      </c>
      <c r="D10" s="81">
        <v>4.9000000000000004</v>
      </c>
      <c r="E10" s="81">
        <v>2.5</v>
      </c>
      <c r="F10" s="81">
        <v>2.9</v>
      </c>
      <c r="G10" s="81">
        <v>0.9</v>
      </c>
      <c r="H10" s="81">
        <v>2.4</v>
      </c>
      <c r="I10" s="81">
        <v>1.3</v>
      </c>
      <c r="J10" s="81">
        <v>1.4</v>
      </c>
      <c r="K10" s="81">
        <v>0.8</v>
      </c>
      <c r="L10" s="81">
        <v>1.3</v>
      </c>
      <c r="M10" s="81">
        <v>51.9</v>
      </c>
      <c r="N10" s="81">
        <v>0</v>
      </c>
      <c r="O10" s="81">
        <v>0</v>
      </c>
      <c r="P10" s="81">
        <v>0</v>
      </c>
      <c r="Q10" s="81">
        <v>0</v>
      </c>
    </row>
    <row r="11" spans="1:17">
      <c r="A11" s="68" t="s">
        <v>138</v>
      </c>
      <c r="B11" s="81">
        <v>27.6</v>
      </c>
      <c r="C11" s="81">
        <v>1.5</v>
      </c>
      <c r="D11" s="81">
        <v>5.0999999999999996</v>
      </c>
      <c r="E11" s="81">
        <v>2.5</v>
      </c>
      <c r="F11" s="81">
        <v>2.9</v>
      </c>
      <c r="G11" s="81">
        <v>1</v>
      </c>
      <c r="H11" s="81">
        <v>2.4</v>
      </c>
      <c r="I11" s="81">
        <v>1.3</v>
      </c>
      <c r="J11" s="81">
        <v>1.7</v>
      </c>
      <c r="K11" s="81">
        <v>0.8</v>
      </c>
      <c r="L11" s="81">
        <v>1.2</v>
      </c>
      <c r="M11" s="81">
        <v>52</v>
      </c>
      <c r="N11" s="81">
        <v>0</v>
      </c>
      <c r="O11" s="81">
        <v>0</v>
      </c>
      <c r="P11" s="81">
        <v>0</v>
      </c>
      <c r="Q11" s="81">
        <v>0</v>
      </c>
    </row>
    <row r="12" spans="1:17">
      <c r="A12" s="68" t="s">
        <v>139</v>
      </c>
      <c r="B12" s="81">
        <v>26.4</v>
      </c>
      <c r="C12" s="81">
        <v>1.6</v>
      </c>
      <c r="D12" s="81">
        <v>5.0999999999999996</v>
      </c>
      <c r="E12" s="81">
        <v>2.5</v>
      </c>
      <c r="F12" s="81">
        <v>2.9</v>
      </c>
      <c r="G12" s="81">
        <v>0.9</v>
      </c>
      <c r="H12" s="81">
        <v>2.4</v>
      </c>
      <c r="I12" s="81">
        <v>1.6</v>
      </c>
      <c r="J12" s="81">
        <v>1.8</v>
      </c>
      <c r="K12" s="81">
        <v>0.9</v>
      </c>
      <c r="L12" s="81">
        <v>1.2</v>
      </c>
      <c r="M12" s="81">
        <v>52.7</v>
      </c>
      <c r="N12" s="81">
        <v>0</v>
      </c>
      <c r="O12" s="81">
        <v>0</v>
      </c>
      <c r="P12" s="81">
        <v>0</v>
      </c>
      <c r="Q12" s="81">
        <v>0</v>
      </c>
    </row>
    <row r="13" spans="1:17">
      <c r="A13" s="68" t="s">
        <v>140</v>
      </c>
      <c r="B13" s="81">
        <v>25.5</v>
      </c>
      <c r="C13" s="81">
        <v>1.8</v>
      </c>
      <c r="D13" s="81">
        <v>5.0999999999999996</v>
      </c>
      <c r="E13" s="81">
        <v>2.2999999999999998</v>
      </c>
      <c r="F13" s="81">
        <v>3.2</v>
      </c>
      <c r="G13" s="81">
        <v>1</v>
      </c>
      <c r="H13" s="81">
        <v>2.4</v>
      </c>
      <c r="I13" s="81">
        <v>1.9</v>
      </c>
      <c r="J13" s="81">
        <v>1.3</v>
      </c>
      <c r="K13" s="81">
        <v>0.6</v>
      </c>
      <c r="L13" s="81">
        <v>0.7</v>
      </c>
      <c r="M13" s="81">
        <v>4.0999999999999996</v>
      </c>
      <c r="N13" s="81">
        <v>0.9</v>
      </c>
      <c r="O13" s="81">
        <v>0.7</v>
      </c>
      <c r="P13" s="81">
        <v>1.6</v>
      </c>
      <c r="Q13" s="81">
        <v>46.9</v>
      </c>
    </row>
    <row r="14" spans="1:17">
      <c r="A14" s="68" t="s">
        <v>141</v>
      </c>
      <c r="B14" s="81">
        <v>23.8</v>
      </c>
      <c r="C14" s="81">
        <v>2.2000000000000002</v>
      </c>
      <c r="D14" s="81">
        <v>5.3</v>
      </c>
      <c r="E14" s="81">
        <v>2.4</v>
      </c>
      <c r="F14" s="81">
        <v>3.4</v>
      </c>
      <c r="G14" s="81">
        <v>1.2</v>
      </c>
      <c r="H14" s="81">
        <v>2.2999999999999998</v>
      </c>
      <c r="I14" s="81">
        <v>2.1</v>
      </c>
      <c r="J14" s="81">
        <v>0.8</v>
      </c>
      <c r="K14" s="81">
        <v>0.3</v>
      </c>
      <c r="L14" s="81">
        <v>0.7</v>
      </c>
      <c r="M14" s="81">
        <v>2.1</v>
      </c>
      <c r="N14" s="81">
        <v>1.1000000000000001</v>
      </c>
      <c r="O14" s="81">
        <v>1.5</v>
      </c>
      <c r="P14" s="81">
        <v>1.6</v>
      </c>
      <c r="Q14" s="81">
        <v>49.2</v>
      </c>
    </row>
    <row r="15" spans="1:17">
      <c r="A15" s="68" t="s">
        <v>142</v>
      </c>
      <c r="B15" s="81">
        <v>21.8</v>
      </c>
      <c r="C15" s="81">
        <v>2.2999999999999998</v>
      </c>
      <c r="D15" s="81">
        <v>5</v>
      </c>
      <c r="E15" s="81">
        <v>2.6</v>
      </c>
      <c r="F15" s="81">
        <v>3.3</v>
      </c>
      <c r="G15" s="81">
        <v>1.5</v>
      </c>
      <c r="H15" s="81">
        <v>2.2000000000000002</v>
      </c>
      <c r="I15" s="81">
        <v>2.4</v>
      </c>
      <c r="J15" s="81">
        <v>0.8</v>
      </c>
      <c r="K15" s="81">
        <v>0.3</v>
      </c>
      <c r="L15" s="81">
        <v>0.6</v>
      </c>
      <c r="M15" s="81">
        <v>2.4</v>
      </c>
      <c r="N15" s="81">
        <v>1.1000000000000001</v>
      </c>
      <c r="O15" s="81">
        <v>1.9</v>
      </c>
      <c r="P15" s="81">
        <v>1.4</v>
      </c>
      <c r="Q15" s="81">
        <v>50.4</v>
      </c>
    </row>
    <row r="16" spans="1:17">
      <c r="A16" s="68" t="s">
        <v>143</v>
      </c>
      <c r="B16" s="81">
        <v>20.8</v>
      </c>
      <c r="C16" s="81">
        <v>2.2000000000000002</v>
      </c>
      <c r="D16" s="81">
        <v>4.5</v>
      </c>
      <c r="E16" s="81">
        <v>2.4</v>
      </c>
      <c r="F16" s="81">
        <v>3.1</v>
      </c>
      <c r="G16" s="81">
        <v>1.4</v>
      </c>
      <c r="H16" s="81">
        <v>2.2000000000000002</v>
      </c>
      <c r="I16" s="81">
        <v>2.5</v>
      </c>
      <c r="J16" s="81">
        <v>0.7</v>
      </c>
      <c r="K16" s="81">
        <v>0.3</v>
      </c>
      <c r="L16" s="81">
        <v>0.7</v>
      </c>
      <c r="M16" s="81">
        <v>2.4</v>
      </c>
      <c r="N16" s="81">
        <v>1.1000000000000001</v>
      </c>
      <c r="O16" s="81">
        <v>2.2000000000000002</v>
      </c>
      <c r="P16" s="81">
        <v>1.2</v>
      </c>
      <c r="Q16" s="81">
        <v>52.3</v>
      </c>
    </row>
    <row r="17" spans="1:17">
      <c r="A17" s="68" t="s">
        <v>146</v>
      </c>
      <c r="B17" s="81">
        <v>26.1</v>
      </c>
      <c r="C17" s="81">
        <v>2</v>
      </c>
      <c r="D17" s="81">
        <v>5</v>
      </c>
      <c r="E17" s="81">
        <v>2.6</v>
      </c>
      <c r="F17" s="81">
        <v>3.1</v>
      </c>
      <c r="G17" s="81">
        <v>1.2</v>
      </c>
      <c r="H17" s="81">
        <v>2.2999999999999998</v>
      </c>
      <c r="I17" s="81">
        <v>1.8</v>
      </c>
      <c r="J17" s="81">
        <v>1.2</v>
      </c>
      <c r="K17" s="81">
        <v>0.6</v>
      </c>
      <c r="L17" s="81">
        <v>0.9</v>
      </c>
      <c r="M17" s="81">
        <v>25.5</v>
      </c>
      <c r="N17" s="81">
        <v>0.5</v>
      </c>
      <c r="O17" s="81">
        <v>0.8</v>
      </c>
      <c r="P17" s="81">
        <v>0.8</v>
      </c>
      <c r="Q17" s="81">
        <v>25.6</v>
      </c>
    </row>
    <row r="18" spans="1:17">
      <c r="A18" s="68"/>
      <c r="B18" s="81"/>
      <c r="C18" s="81"/>
      <c r="D18" s="81"/>
      <c r="E18" s="81"/>
      <c r="F18" s="81"/>
      <c r="G18" s="81"/>
      <c r="H18" s="81"/>
      <c r="I18" s="81"/>
      <c r="J18" s="81"/>
      <c r="K18" s="81"/>
      <c r="L18" s="81"/>
      <c r="M18" s="81"/>
      <c r="N18" s="81"/>
      <c r="O18" s="81"/>
      <c r="P18" s="81"/>
      <c r="Q18" s="81"/>
    </row>
    <row r="19" spans="1:17">
      <c r="A19" s="68" t="s">
        <v>172</v>
      </c>
      <c r="B19" s="81"/>
      <c r="C19" s="81"/>
      <c r="D19" s="81"/>
      <c r="E19" s="81"/>
      <c r="F19" s="81"/>
      <c r="G19" s="81"/>
      <c r="H19" s="81"/>
      <c r="I19" s="81"/>
      <c r="J19" s="81"/>
      <c r="K19" s="81"/>
      <c r="L19" s="81"/>
      <c r="M19" s="81"/>
      <c r="N19" s="82"/>
      <c r="O19" s="82"/>
      <c r="P19" s="82"/>
      <c r="Q19" s="82"/>
    </row>
    <row r="20" spans="1:17">
      <c r="A20" s="68" t="s">
        <v>173</v>
      </c>
      <c r="B20" s="81">
        <v>29.2</v>
      </c>
      <c r="C20" s="81">
        <v>1.9</v>
      </c>
      <c r="D20" s="81">
        <v>5.0999999999999996</v>
      </c>
      <c r="E20" s="81">
        <v>2.7</v>
      </c>
      <c r="F20" s="81">
        <v>3</v>
      </c>
      <c r="G20" s="81">
        <v>1</v>
      </c>
      <c r="H20" s="81">
        <v>2.4</v>
      </c>
      <c r="I20" s="81">
        <v>1.4</v>
      </c>
      <c r="J20" s="81">
        <v>1.5</v>
      </c>
      <c r="K20" s="81">
        <v>0.8</v>
      </c>
      <c r="L20" s="81">
        <v>1.2</v>
      </c>
      <c r="M20" s="81">
        <v>49.8</v>
      </c>
      <c r="N20" s="43">
        <v>0</v>
      </c>
      <c r="O20" s="43">
        <v>0</v>
      </c>
      <c r="P20" s="43">
        <v>0</v>
      </c>
      <c r="Q20" s="43">
        <v>0</v>
      </c>
    </row>
    <row r="21" spans="1:17">
      <c r="A21" s="68" t="s">
        <v>174</v>
      </c>
      <c r="B21" s="81">
        <v>23.2</v>
      </c>
      <c r="C21" s="81">
        <v>2.1</v>
      </c>
      <c r="D21" s="81">
        <v>5</v>
      </c>
      <c r="E21" s="81">
        <v>2.4</v>
      </c>
      <c r="F21" s="81">
        <v>3.3</v>
      </c>
      <c r="G21" s="81">
        <v>1.3</v>
      </c>
      <c r="H21" s="81">
        <v>2.2999999999999998</v>
      </c>
      <c r="I21" s="81">
        <v>2.2000000000000002</v>
      </c>
      <c r="J21" s="81">
        <v>0.9</v>
      </c>
      <c r="K21" s="81">
        <v>0.4</v>
      </c>
      <c r="L21" s="81">
        <v>0.7</v>
      </c>
      <c r="M21" s="81">
        <v>2.7</v>
      </c>
      <c r="N21" s="81">
        <v>1</v>
      </c>
      <c r="O21" s="81">
        <v>1.5</v>
      </c>
      <c r="P21" s="81">
        <v>1.5</v>
      </c>
      <c r="Q21" s="81">
        <v>49.5</v>
      </c>
    </row>
    <row r="22" spans="1:17">
      <c r="A22" s="68"/>
      <c r="L22" s="83"/>
      <c r="M22" s="83"/>
    </row>
    <row r="23" spans="1:17" ht="17.25">
      <c r="A23" s="119" t="s">
        <v>204</v>
      </c>
      <c r="B23" s="119"/>
      <c r="C23" s="119"/>
      <c r="D23" s="119"/>
      <c r="E23" s="119"/>
      <c r="F23" s="119"/>
      <c r="G23" s="119"/>
      <c r="H23" s="119"/>
      <c r="I23" s="119"/>
      <c r="J23" s="119"/>
      <c r="K23" s="119"/>
      <c r="L23" s="119"/>
      <c r="M23" s="119"/>
    </row>
    <row r="24" spans="1:17" ht="32.25" customHeight="1">
      <c r="A24" s="118" t="s">
        <v>205</v>
      </c>
      <c r="B24" s="118"/>
      <c r="C24" s="118"/>
      <c r="D24" s="118"/>
      <c r="E24" s="118"/>
      <c r="F24" s="118"/>
      <c r="G24" s="118"/>
      <c r="H24" s="118"/>
      <c r="I24" s="118"/>
      <c r="J24" s="118"/>
      <c r="K24" s="118"/>
      <c r="L24" s="118"/>
      <c r="M24" s="118"/>
    </row>
    <row r="25" spans="1:17" ht="32.25" customHeight="1">
      <c r="A25" s="118" t="s">
        <v>206</v>
      </c>
      <c r="B25" s="118"/>
      <c r="C25" s="118"/>
      <c r="D25" s="118"/>
      <c r="E25" s="118"/>
      <c r="F25" s="118"/>
      <c r="G25" s="118"/>
      <c r="H25" s="118"/>
      <c r="I25" s="118"/>
      <c r="J25" s="118"/>
      <c r="K25" s="118"/>
      <c r="L25" s="118"/>
      <c r="M25" s="118"/>
    </row>
    <row r="26" spans="1:17" ht="32.25" customHeight="1">
      <c r="A26" s="118" t="s">
        <v>207</v>
      </c>
      <c r="B26" s="118"/>
      <c r="C26" s="118"/>
      <c r="D26" s="118"/>
      <c r="E26" s="118"/>
      <c r="F26" s="118"/>
      <c r="G26" s="118"/>
      <c r="H26" s="118"/>
      <c r="I26" s="118"/>
      <c r="J26" s="118"/>
      <c r="K26" s="118"/>
      <c r="L26" s="118"/>
      <c r="M26" s="118"/>
    </row>
    <row r="27" spans="1:17">
      <c r="A27" t="s">
        <v>98</v>
      </c>
    </row>
  </sheetData>
  <mergeCells count="5">
    <mergeCell ref="B5:M5"/>
    <mergeCell ref="A23:M23"/>
    <mergeCell ref="A24:M24"/>
    <mergeCell ref="A25:M25"/>
    <mergeCell ref="A26:M26"/>
  </mergeCells>
  <pageMargins left="0.25" right="0.25" top="0.75" bottom="0.75" header="0.3" footer="0.3"/>
  <pageSetup scale="6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4FCD6-866E-4512-A6DD-7589FEEB92EF}">
  <sheetPr>
    <pageSetUpPr fitToPage="1"/>
  </sheetPr>
  <dimension ref="A1:L23"/>
  <sheetViews>
    <sheetView workbookViewId="0">
      <selection activeCell="E18" sqref="E18"/>
    </sheetView>
  </sheetViews>
  <sheetFormatPr defaultRowHeight="15"/>
  <cols>
    <col min="1" max="1" width="28" customWidth="1"/>
    <col min="2" max="2" width="0.7109375" customWidth="1"/>
    <col min="3" max="3" width="19.42578125" customWidth="1"/>
    <col min="4" max="4" width="18.85546875" customWidth="1"/>
    <col min="5" max="5" width="19" customWidth="1"/>
  </cols>
  <sheetData>
    <row r="1" spans="1:5">
      <c r="A1" s="1" t="s">
        <v>16</v>
      </c>
    </row>
    <row r="2" spans="1:5">
      <c r="A2" s="1" t="s">
        <v>208</v>
      </c>
    </row>
    <row r="3" spans="1:5" ht="17.25">
      <c r="A3" t="s">
        <v>209</v>
      </c>
    </row>
    <row r="5" spans="1:5">
      <c r="C5" s="111" t="s">
        <v>210</v>
      </c>
      <c r="D5" s="111"/>
      <c r="E5" s="111"/>
    </row>
    <row r="6" spans="1:5">
      <c r="C6" s="42" t="s">
        <v>211</v>
      </c>
      <c r="D6" s="42" t="s">
        <v>212</v>
      </c>
      <c r="E6" s="42" t="s">
        <v>213</v>
      </c>
    </row>
    <row r="7" spans="1:5">
      <c r="A7" s="102" t="s">
        <v>120</v>
      </c>
      <c r="C7" s="42" t="s">
        <v>214</v>
      </c>
      <c r="D7" s="42" t="s">
        <v>215</v>
      </c>
      <c r="E7" s="42" t="s">
        <v>216</v>
      </c>
    </row>
    <row r="8" spans="1:5">
      <c r="A8" t="s">
        <v>169</v>
      </c>
      <c r="C8" s="43">
        <v>27.7</v>
      </c>
      <c r="D8" s="45"/>
      <c r="E8" s="43">
        <v>27.7</v>
      </c>
    </row>
    <row r="9" spans="1:5">
      <c r="A9" t="s">
        <v>170</v>
      </c>
      <c r="C9" s="43">
        <v>39.6</v>
      </c>
      <c r="D9" s="45"/>
      <c r="E9" s="43">
        <v>39.6</v>
      </c>
    </row>
    <row r="10" spans="1:5">
      <c r="A10" t="s">
        <v>136</v>
      </c>
      <c r="C10" s="43">
        <v>48.3</v>
      </c>
      <c r="D10" s="45"/>
      <c r="E10" s="43">
        <v>48.3</v>
      </c>
    </row>
    <row r="11" spans="1:5">
      <c r="A11" t="s">
        <v>137</v>
      </c>
      <c r="C11" s="43">
        <v>51.9</v>
      </c>
      <c r="D11" s="45"/>
      <c r="E11" s="43">
        <v>51.9</v>
      </c>
    </row>
    <row r="12" spans="1:5">
      <c r="A12" t="s">
        <v>138</v>
      </c>
      <c r="C12" s="43">
        <v>52</v>
      </c>
      <c r="D12" s="45"/>
      <c r="E12" s="43">
        <v>52</v>
      </c>
    </row>
    <row r="13" spans="1:5">
      <c r="A13" t="s">
        <v>139</v>
      </c>
      <c r="C13" s="43">
        <v>52.7</v>
      </c>
      <c r="D13" s="45"/>
      <c r="E13" s="43">
        <v>52.7</v>
      </c>
    </row>
    <row r="14" spans="1:5">
      <c r="A14" t="s">
        <v>140</v>
      </c>
      <c r="C14" s="43">
        <v>46.9</v>
      </c>
      <c r="D14" s="45">
        <v>7.3000000000000007</v>
      </c>
      <c r="E14" s="45">
        <v>54.2</v>
      </c>
    </row>
    <row r="15" spans="1:5">
      <c r="A15" t="s">
        <v>141</v>
      </c>
      <c r="C15" s="43">
        <v>49.2</v>
      </c>
      <c r="D15" s="45">
        <v>6.3000000000000007</v>
      </c>
      <c r="E15" s="45">
        <v>55.5</v>
      </c>
    </row>
    <row r="16" spans="1:5">
      <c r="A16" t="s">
        <v>142</v>
      </c>
      <c r="C16" s="43">
        <v>50.4</v>
      </c>
      <c r="D16" s="45">
        <v>6.8000000000000007</v>
      </c>
      <c r="E16" s="45">
        <v>57.2</v>
      </c>
    </row>
    <row r="17" spans="1:12">
      <c r="A17" t="s">
        <v>143</v>
      </c>
      <c r="C17" s="43">
        <v>52.3</v>
      </c>
      <c r="D17" s="45">
        <v>6.9</v>
      </c>
      <c r="E17" s="45">
        <v>59.199999999999996</v>
      </c>
    </row>
    <row r="18" spans="1:12">
      <c r="A18" t="s">
        <v>146</v>
      </c>
      <c r="C18" s="43">
        <v>49.6</v>
      </c>
      <c r="D18" s="45">
        <v>3.6000000000000014</v>
      </c>
      <c r="E18" s="45">
        <v>53.2</v>
      </c>
    </row>
    <row r="20" spans="1:12" ht="17.25">
      <c r="A20" s="73" t="s">
        <v>204</v>
      </c>
    </row>
    <row r="21" spans="1:12" ht="31.15" customHeight="1">
      <c r="A21" s="118" t="s">
        <v>205</v>
      </c>
      <c r="B21" s="118"/>
      <c r="C21" s="118"/>
      <c r="D21" s="118"/>
      <c r="E21" s="118"/>
      <c r="F21" s="118"/>
      <c r="G21" s="118"/>
      <c r="H21" s="118"/>
      <c r="I21" s="118"/>
      <c r="J21" s="118"/>
      <c r="K21" s="118"/>
      <c r="L21" s="118"/>
    </row>
    <row r="22" spans="1:12" ht="31.15" customHeight="1">
      <c r="A22" s="120" t="s">
        <v>217</v>
      </c>
      <c r="B22" s="120"/>
      <c r="C22" s="120"/>
      <c r="D22" s="120"/>
      <c r="E22" s="120"/>
      <c r="F22" s="120"/>
      <c r="G22" s="120"/>
      <c r="H22" s="120"/>
      <c r="I22" s="120"/>
      <c r="J22" s="120"/>
      <c r="K22" s="120"/>
      <c r="L22" s="120"/>
    </row>
    <row r="23" spans="1:12">
      <c r="A23" t="s">
        <v>98</v>
      </c>
    </row>
  </sheetData>
  <mergeCells count="3">
    <mergeCell ref="A21:L21"/>
    <mergeCell ref="A22:L22"/>
    <mergeCell ref="C5:E5"/>
  </mergeCells>
  <pageMargins left="0.7" right="0.7" top="0.75" bottom="0.75" header="0.3" footer="0.3"/>
  <pageSetup scale="84"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6E3D2-11C3-403C-B837-D5BB1CCF043D}">
  <sheetPr>
    <pageSetUpPr fitToPage="1"/>
  </sheetPr>
  <dimension ref="A1:M33"/>
  <sheetViews>
    <sheetView workbookViewId="0">
      <selection activeCell="E9" sqref="E9"/>
    </sheetView>
  </sheetViews>
  <sheetFormatPr defaultRowHeight="15"/>
  <cols>
    <col min="1" max="1" width="83.28515625" customWidth="1"/>
  </cols>
  <sheetData>
    <row r="1" spans="1:2">
      <c r="A1" s="40" t="s">
        <v>17</v>
      </c>
      <c r="B1" s="45"/>
    </row>
    <row r="2" spans="1:2">
      <c r="A2" s="1" t="s">
        <v>218</v>
      </c>
      <c r="B2" s="45"/>
    </row>
    <row r="3" spans="1:2">
      <c r="A3" t="s">
        <v>66</v>
      </c>
      <c r="B3" s="45"/>
    </row>
    <row r="4" spans="1:2">
      <c r="B4" s="45"/>
    </row>
    <row r="5" spans="1:2" ht="17.25">
      <c r="A5" s="1" t="s">
        <v>219</v>
      </c>
      <c r="B5" s="45"/>
    </row>
    <row r="6" spans="1:2">
      <c r="A6" t="s">
        <v>220</v>
      </c>
      <c r="B6" s="45"/>
    </row>
    <row r="7" spans="1:2">
      <c r="A7" s="41"/>
      <c r="B7" s="45"/>
    </row>
    <row r="8" spans="1:2" ht="17.25">
      <c r="A8" t="s">
        <v>221</v>
      </c>
      <c r="B8" s="45">
        <v>4.5999999999999996</v>
      </c>
    </row>
    <row r="9" spans="1:2" ht="17.25">
      <c r="A9" t="s">
        <v>222</v>
      </c>
      <c r="B9" s="45">
        <v>5.7</v>
      </c>
    </row>
    <row r="10" spans="1:2">
      <c r="A10" t="s">
        <v>223</v>
      </c>
      <c r="B10" s="45">
        <v>89.7</v>
      </c>
    </row>
    <row r="11" spans="1:2">
      <c r="B11" s="45"/>
    </row>
    <row r="12" spans="1:2" ht="17.25">
      <c r="A12" s="1" t="s">
        <v>224</v>
      </c>
      <c r="B12" s="45"/>
    </row>
    <row r="13" spans="1:2">
      <c r="A13" t="s">
        <v>225</v>
      </c>
      <c r="B13" s="43"/>
    </row>
    <row r="14" spans="1:2">
      <c r="B14" s="43"/>
    </row>
    <row r="15" spans="1:2">
      <c r="A15" s="1" t="s">
        <v>226</v>
      </c>
      <c r="B15" s="43"/>
    </row>
    <row r="16" spans="1:2" ht="17.25">
      <c r="A16" t="s">
        <v>227</v>
      </c>
      <c r="B16" s="43">
        <v>72.099999999999994</v>
      </c>
    </row>
    <row r="17" spans="1:13" ht="17.25">
      <c r="A17" t="s">
        <v>228</v>
      </c>
      <c r="B17" s="43">
        <v>7</v>
      </c>
    </row>
    <row r="18" spans="1:13">
      <c r="A18" t="s">
        <v>229</v>
      </c>
      <c r="B18" s="43">
        <v>20.9</v>
      </c>
    </row>
    <row r="19" spans="1:13">
      <c r="B19" s="43"/>
    </row>
    <row r="20" spans="1:13">
      <c r="A20" s="1" t="s">
        <v>230</v>
      </c>
      <c r="B20" s="43"/>
    </row>
    <row r="21" spans="1:13" ht="17.25">
      <c r="A21" t="s">
        <v>227</v>
      </c>
      <c r="B21" s="43">
        <v>9.8000000000000007</v>
      </c>
    </row>
    <row r="22" spans="1:13" ht="17.25">
      <c r="A22" t="s">
        <v>228</v>
      </c>
      <c r="B22" s="43">
        <v>67.599999999999994</v>
      </c>
    </row>
    <row r="23" spans="1:13">
      <c r="A23" t="s">
        <v>229</v>
      </c>
      <c r="B23" s="45">
        <v>22.6</v>
      </c>
    </row>
    <row r="25" spans="1:13">
      <c r="A25" s="1" t="s">
        <v>231</v>
      </c>
    </row>
    <row r="26" spans="1:13" ht="17.25">
      <c r="A26" t="s">
        <v>227</v>
      </c>
      <c r="B26" s="45">
        <v>1.1000000000000001</v>
      </c>
    </row>
    <row r="27" spans="1:13" ht="17.25">
      <c r="A27" t="s">
        <v>228</v>
      </c>
      <c r="B27" s="45">
        <v>1.1000000000000001</v>
      </c>
    </row>
    <row r="28" spans="1:13">
      <c r="A28" t="s">
        <v>229</v>
      </c>
      <c r="B28" s="45">
        <v>97.9</v>
      </c>
    </row>
    <row r="30" spans="1:13" ht="21.6" customHeight="1">
      <c r="A30" s="104" t="s">
        <v>232</v>
      </c>
    </row>
    <row r="31" spans="1:13" ht="62.45" customHeight="1">
      <c r="A31" s="103" t="s">
        <v>233</v>
      </c>
      <c r="B31" s="103"/>
      <c r="C31" s="103"/>
      <c r="D31" s="103"/>
      <c r="E31" s="103"/>
      <c r="F31" s="103"/>
      <c r="G31" s="103"/>
      <c r="H31" s="103"/>
      <c r="I31" s="103"/>
      <c r="J31" s="103"/>
      <c r="K31" s="103"/>
      <c r="L31" s="103"/>
      <c r="M31" s="103"/>
    </row>
    <row r="32" spans="1:13" ht="45.6" customHeight="1">
      <c r="A32" s="103" t="s">
        <v>234</v>
      </c>
      <c r="B32" s="99"/>
      <c r="C32" s="99"/>
      <c r="D32" s="99"/>
      <c r="E32" s="99"/>
      <c r="F32" s="99"/>
      <c r="G32" s="99"/>
      <c r="H32" s="99"/>
      <c r="I32" s="99"/>
      <c r="J32" s="99"/>
      <c r="K32" s="99"/>
      <c r="L32" s="99"/>
      <c r="M32" s="99"/>
    </row>
    <row r="33" spans="1:1">
      <c r="A33" t="s">
        <v>98</v>
      </c>
    </row>
  </sheetData>
  <pageMargins left="0.7" right="0.7" top="0.75" bottom="0.75" header="0.3" footer="0.3"/>
  <pageSetup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58105-A936-4D03-BDBC-D9F99DB4B054}">
  <sheetPr>
    <pageSetUpPr fitToPage="1"/>
  </sheetPr>
  <dimension ref="A1:I24"/>
  <sheetViews>
    <sheetView workbookViewId="0">
      <selection activeCell="R21" sqref="R21"/>
    </sheetView>
  </sheetViews>
  <sheetFormatPr defaultColWidth="9.140625" defaultRowHeight="15"/>
  <cols>
    <col min="2" max="2" width="10.140625" customWidth="1"/>
    <col min="3" max="3" width="16.28515625" customWidth="1"/>
    <col min="4" max="4" width="12.7109375" customWidth="1"/>
    <col min="5" max="5" width="17.7109375" customWidth="1"/>
    <col min="11" max="11" width="10.5703125" customWidth="1"/>
  </cols>
  <sheetData>
    <row r="1" spans="1:9">
      <c r="A1" s="1" t="s">
        <v>19</v>
      </c>
    </row>
    <row r="2" spans="1:9">
      <c r="A2" s="1" t="s">
        <v>235</v>
      </c>
    </row>
    <row r="3" spans="1:9" ht="17.25">
      <c r="A3" t="s">
        <v>236</v>
      </c>
    </row>
    <row r="5" spans="1:9" ht="17.25">
      <c r="B5" s="121" t="s">
        <v>237</v>
      </c>
      <c r="C5" s="121"/>
      <c r="D5" s="121"/>
      <c r="E5" s="121"/>
    </row>
    <row r="6" spans="1:9" ht="32.25">
      <c r="A6" s="1" t="s">
        <v>128</v>
      </c>
      <c r="B6" s="61" t="s">
        <v>238</v>
      </c>
      <c r="C6" s="61" t="s">
        <v>239</v>
      </c>
      <c r="D6" s="61" t="s">
        <v>240</v>
      </c>
      <c r="E6" s="61" t="s">
        <v>241</v>
      </c>
    </row>
    <row r="7" spans="1:9">
      <c r="A7" t="s">
        <v>169</v>
      </c>
      <c r="B7" s="57">
        <v>0.63700000000000001</v>
      </c>
      <c r="C7" s="57">
        <v>1.4999999999999999E-2</v>
      </c>
      <c r="D7" s="57">
        <v>0.107</v>
      </c>
      <c r="E7" s="57">
        <v>0.24099999999999999</v>
      </c>
    </row>
    <row r="8" spans="1:9">
      <c r="A8" t="s">
        <v>170</v>
      </c>
      <c r="B8" s="43">
        <v>57.9</v>
      </c>
      <c r="C8" s="43">
        <v>3</v>
      </c>
      <c r="D8" s="43">
        <v>11.6</v>
      </c>
      <c r="E8" s="43">
        <v>27.5</v>
      </c>
      <c r="F8" s="84"/>
      <c r="G8" s="84"/>
      <c r="H8" s="84"/>
      <c r="I8" s="84"/>
    </row>
    <row r="9" spans="1:9">
      <c r="A9" t="s">
        <v>136</v>
      </c>
      <c r="B9" s="43">
        <v>52.9</v>
      </c>
      <c r="C9" s="43">
        <v>4.0999999999999996</v>
      </c>
      <c r="D9" s="43">
        <v>17.2</v>
      </c>
      <c r="E9" s="43">
        <v>25.8</v>
      </c>
      <c r="F9" s="43"/>
      <c r="G9" s="43"/>
      <c r="H9" s="43"/>
      <c r="I9" s="43"/>
    </row>
    <row r="10" spans="1:9">
      <c r="A10" t="s">
        <v>137</v>
      </c>
      <c r="B10" s="43">
        <v>50.2</v>
      </c>
      <c r="C10" s="43">
        <v>4.2</v>
      </c>
      <c r="D10" s="43">
        <v>19.2</v>
      </c>
      <c r="E10" s="43">
        <v>26.5</v>
      </c>
      <c r="F10" s="43"/>
      <c r="G10" s="43"/>
      <c r="H10" s="43"/>
      <c r="I10" s="43"/>
    </row>
    <row r="11" spans="1:9">
      <c r="A11" t="s">
        <v>138</v>
      </c>
      <c r="B11" s="43">
        <v>49</v>
      </c>
      <c r="C11" s="43">
        <v>4.0999999999999996</v>
      </c>
      <c r="D11" s="43">
        <v>18.5</v>
      </c>
      <c r="E11" s="43">
        <v>28.4</v>
      </c>
      <c r="F11" s="43"/>
      <c r="G11" s="43"/>
      <c r="H11" s="43"/>
      <c r="I11" s="43"/>
    </row>
    <row r="12" spans="1:9">
      <c r="A12" t="s">
        <v>139</v>
      </c>
      <c r="B12" s="43">
        <v>47.7</v>
      </c>
      <c r="C12" s="43">
        <v>4.3</v>
      </c>
      <c r="D12" s="43">
        <v>16.2</v>
      </c>
      <c r="E12" s="43">
        <v>31.9</v>
      </c>
      <c r="F12" s="43"/>
      <c r="G12" s="43"/>
      <c r="H12" s="43"/>
      <c r="I12" s="43"/>
    </row>
    <row r="13" spans="1:9">
      <c r="A13" t="s">
        <v>140</v>
      </c>
      <c r="B13" s="43">
        <v>45.5</v>
      </c>
      <c r="C13" s="43">
        <v>4.3</v>
      </c>
      <c r="D13" s="43">
        <v>14.3</v>
      </c>
      <c r="E13" s="43">
        <v>35.9</v>
      </c>
      <c r="F13" s="43"/>
      <c r="G13" s="43"/>
      <c r="H13" s="43"/>
      <c r="I13" s="43"/>
    </row>
    <row r="14" spans="1:9">
      <c r="A14" t="s">
        <v>141</v>
      </c>
      <c r="B14" s="43">
        <v>42.8</v>
      </c>
      <c r="C14" s="43">
        <v>4.2</v>
      </c>
      <c r="D14" s="43">
        <v>12.4</v>
      </c>
      <c r="E14" s="43">
        <v>40.6</v>
      </c>
      <c r="F14" s="43"/>
      <c r="G14" s="43"/>
      <c r="H14" s="43"/>
      <c r="I14" s="43"/>
    </row>
    <row r="15" spans="1:9">
      <c r="A15" t="s">
        <v>142</v>
      </c>
      <c r="B15" s="43">
        <v>44.8</v>
      </c>
      <c r="C15" s="43">
        <v>4.5999999999999996</v>
      </c>
      <c r="D15" s="43">
        <v>9.1999999999999993</v>
      </c>
      <c r="E15" s="43">
        <v>41.4</v>
      </c>
      <c r="F15" s="43"/>
      <c r="G15" s="43"/>
      <c r="H15" s="43"/>
      <c r="I15" s="43"/>
    </row>
    <row r="16" spans="1:9">
      <c r="A16" t="s">
        <v>143</v>
      </c>
      <c r="B16" s="43">
        <v>44</v>
      </c>
      <c r="C16" s="43">
        <v>4.5999999999999996</v>
      </c>
      <c r="D16" s="43">
        <v>6.8</v>
      </c>
      <c r="E16" s="43">
        <v>44.6</v>
      </c>
      <c r="F16" s="43"/>
      <c r="G16" s="43"/>
      <c r="H16" s="43"/>
      <c r="I16" s="43"/>
    </row>
    <row r="17" spans="1:9">
      <c r="A17" t="s">
        <v>144</v>
      </c>
      <c r="B17" s="43">
        <v>38.200000000000003</v>
      </c>
      <c r="C17" s="43">
        <v>3.6</v>
      </c>
      <c r="D17" s="43">
        <v>3.5</v>
      </c>
      <c r="E17" s="43">
        <v>54.8</v>
      </c>
      <c r="F17" s="43"/>
      <c r="G17" s="43"/>
      <c r="H17" s="43"/>
      <c r="I17" s="43"/>
    </row>
    <row r="18" spans="1:9">
      <c r="A18" t="s">
        <v>146</v>
      </c>
      <c r="B18" s="43">
        <v>49.3</v>
      </c>
      <c r="C18" s="43">
        <v>3.9</v>
      </c>
      <c r="D18" s="43">
        <v>13.5</v>
      </c>
      <c r="E18" s="43">
        <v>33.200000000000003</v>
      </c>
      <c r="F18" s="43"/>
      <c r="G18" s="43"/>
      <c r="H18" s="43"/>
      <c r="I18" s="43"/>
    </row>
    <row r="20" spans="1:9" ht="17.25">
      <c r="A20" t="s">
        <v>242</v>
      </c>
    </row>
    <row r="21" spans="1:9" ht="17.25">
      <c r="A21" t="s">
        <v>243</v>
      </c>
    </row>
    <row r="22" spans="1:9" ht="17.25">
      <c r="A22" t="s">
        <v>244</v>
      </c>
    </row>
    <row r="23" spans="1:9">
      <c r="A23" t="s">
        <v>245</v>
      </c>
    </row>
    <row r="24" spans="1:9">
      <c r="A24" t="s">
        <v>98</v>
      </c>
    </row>
  </sheetData>
  <mergeCells count="1">
    <mergeCell ref="B5:E5"/>
  </mergeCells>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1A597-C7AC-47ED-B19A-1C52FC20044F}">
  <sheetPr>
    <pageSetUpPr fitToPage="1"/>
  </sheetPr>
  <dimension ref="A1:G25"/>
  <sheetViews>
    <sheetView workbookViewId="0">
      <selection activeCell="A18" sqref="A18:XFD18"/>
    </sheetView>
  </sheetViews>
  <sheetFormatPr defaultRowHeight="15"/>
  <cols>
    <col min="1" max="1" width="14.85546875" customWidth="1"/>
    <col min="2" max="2" width="15.140625" customWidth="1"/>
    <col min="3" max="3" width="13.85546875" customWidth="1"/>
    <col min="4" max="4" width="18.5703125" customWidth="1"/>
    <col min="5" max="5" width="18.140625" customWidth="1"/>
    <col min="6" max="6" width="25.5703125" customWidth="1"/>
    <col min="7" max="7" width="20.7109375" customWidth="1"/>
    <col min="11" max="11" width="11" bestFit="1" customWidth="1"/>
  </cols>
  <sheetData>
    <row r="1" spans="1:7">
      <c r="A1" s="1" t="s">
        <v>20</v>
      </c>
    </row>
    <row r="2" spans="1:7">
      <c r="A2" s="1" t="s">
        <v>246</v>
      </c>
    </row>
    <row r="3" spans="1:7" ht="17.25">
      <c r="A3" t="s">
        <v>247</v>
      </c>
    </row>
    <row r="4" spans="1:7">
      <c r="A4" s="49"/>
    </row>
    <row r="5" spans="1:7" ht="17.25">
      <c r="B5" s="111" t="s">
        <v>159</v>
      </c>
      <c r="C5" s="112"/>
      <c r="D5" s="113" t="s">
        <v>248</v>
      </c>
      <c r="E5" s="112"/>
      <c r="F5" s="42" t="s">
        <v>161</v>
      </c>
      <c r="G5" s="114" t="s">
        <v>249</v>
      </c>
    </row>
    <row r="6" spans="1:7" ht="17.25">
      <c r="B6" s="42" t="s">
        <v>163</v>
      </c>
      <c r="C6" s="60" t="s">
        <v>164</v>
      </c>
      <c r="D6" s="96" t="s">
        <v>163</v>
      </c>
      <c r="E6" s="60" t="s">
        <v>164</v>
      </c>
      <c r="F6" s="42" t="s">
        <v>165</v>
      </c>
      <c r="G6" s="114"/>
    </row>
    <row r="7" spans="1:7" ht="17.25">
      <c r="A7" s="1" t="s">
        <v>128</v>
      </c>
      <c r="B7" s="62" t="s">
        <v>166</v>
      </c>
      <c r="C7" s="63" t="s">
        <v>167</v>
      </c>
      <c r="D7" s="64" t="s">
        <v>166</v>
      </c>
      <c r="E7" s="63" t="s">
        <v>167</v>
      </c>
      <c r="F7" s="42" t="s">
        <v>250</v>
      </c>
      <c r="G7" s="114"/>
    </row>
    <row r="8" spans="1:7">
      <c r="A8" t="s">
        <v>169</v>
      </c>
      <c r="B8" s="43">
        <v>57.6</v>
      </c>
      <c r="C8" s="65">
        <v>0.01</v>
      </c>
      <c r="D8" s="43">
        <v>21.2</v>
      </c>
      <c r="E8" s="65">
        <f>(D8/$D$19)</f>
        <v>4.488672453948761E-2</v>
      </c>
      <c r="F8" s="57">
        <v>0.36799999999999999</v>
      </c>
      <c r="G8" s="101">
        <v>0.84399999999999997</v>
      </c>
    </row>
    <row r="9" spans="1:7">
      <c r="A9" s="68" t="s">
        <v>170</v>
      </c>
      <c r="B9" s="43">
        <v>215.1</v>
      </c>
      <c r="C9" s="69">
        <v>3.7</v>
      </c>
      <c r="D9" s="43">
        <v>50.8</v>
      </c>
      <c r="E9" s="69">
        <f t="shared" ref="E9:E19" si="0">(D9/$D$19)*100</f>
        <v>10.755875502858352</v>
      </c>
      <c r="F9" s="43">
        <v>23.6</v>
      </c>
      <c r="G9" s="43">
        <v>68.5</v>
      </c>
    </row>
    <row r="10" spans="1:7">
      <c r="A10" s="68" t="s">
        <v>136</v>
      </c>
      <c r="B10" s="43">
        <v>362</v>
      </c>
      <c r="C10" s="71">
        <v>6.3</v>
      </c>
      <c r="D10" s="43">
        <v>54.5</v>
      </c>
      <c r="E10" s="71">
        <f t="shared" si="0"/>
        <v>11.539275883972051</v>
      </c>
      <c r="F10" s="43">
        <v>15.1</v>
      </c>
      <c r="G10" s="43">
        <v>64.400000000000006</v>
      </c>
    </row>
    <row r="11" spans="1:7">
      <c r="A11" s="68" t="s">
        <v>137</v>
      </c>
      <c r="B11" s="43">
        <v>450.5</v>
      </c>
      <c r="C11" s="71">
        <v>7.8</v>
      </c>
      <c r="D11" s="43">
        <v>47.8</v>
      </c>
      <c r="E11" s="71">
        <f t="shared" si="0"/>
        <v>10.120686004658056</v>
      </c>
      <c r="F11" s="43">
        <v>10.6</v>
      </c>
      <c r="G11" s="43">
        <v>60</v>
      </c>
    </row>
    <row r="12" spans="1:7">
      <c r="A12" s="68" t="s">
        <v>138</v>
      </c>
      <c r="B12" s="43">
        <v>492</v>
      </c>
      <c r="C12" s="71">
        <v>8.5</v>
      </c>
      <c r="D12" s="43">
        <v>40.5</v>
      </c>
      <c r="E12" s="71">
        <f t="shared" si="0"/>
        <v>8.5750582257040016</v>
      </c>
      <c r="F12" s="43">
        <v>8.1999999999999993</v>
      </c>
      <c r="G12" s="43">
        <v>56.1</v>
      </c>
    </row>
    <row r="13" spans="1:7">
      <c r="A13" s="68" t="s">
        <v>139</v>
      </c>
      <c r="B13" s="43">
        <v>544.4</v>
      </c>
      <c r="C13" s="71">
        <v>9.4</v>
      </c>
      <c r="D13" s="43">
        <v>37.9</v>
      </c>
      <c r="E13" s="71">
        <f t="shared" si="0"/>
        <v>8.0245606605970767</v>
      </c>
      <c r="F13" s="43">
        <v>7</v>
      </c>
      <c r="G13" s="43">
        <v>52.7</v>
      </c>
    </row>
    <row r="14" spans="1:7">
      <c r="A14" s="68" t="s">
        <v>140</v>
      </c>
      <c r="B14" s="43">
        <v>663.8</v>
      </c>
      <c r="C14" s="71">
        <v>11.5</v>
      </c>
      <c r="D14" s="43">
        <v>41.1</v>
      </c>
      <c r="E14" s="71">
        <f t="shared" si="0"/>
        <v>8.7020961253440614</v>
      </c>
      <c r="F14" s="43">
        <v>6.2</v>
      </c>
      <c r="G14" s="43">
        <v>50.3</v>
      </c>
    </row>
    <row r="15" spans="1:7">
      <c r="A15" s="68" t="s">
        <v>141</v>
      </c>
      <c r="B15" s="43">
        <v>792.6</v>
      </c>
      <c r="C15" s="71">
        <v>13.7</v>
      </c>
      <c r="D15" s="43">
        <v>47</v>
      </c>
      <c r="E15" s="71">
        <v>9.9</v>
      </c>
      <c r="F15" s="43">
        <v>5.9</v>
      </c>
      <c r="G15" s="43">
        <v>47</v>
      </c>
    </row>
    <row r="16" spans="1:7">
      <c r="A16" s="68" t="s">
        <v>142</v>
      </c>
      <c r="B16" s="43">
        <v>850.7</v>
      </c>
      <c r="C16" s="71">
        <v>14.7</v>
      </c>
      <c r="D16" s="43">
        <v>57.9</v>
      </c>
      <c r="E16" s="71">
        <f t="shared" si="0"/>
        <v>12.259157315265719</v>
      </c>
      <c r="F16" s="43">
        <v>6.8</v>
      </c>
      <c r="G16" s="43">
        <v>43</v>
      </c>
    </row>
    <row r="17" spans="1:7">
      <c r="A17" s="68" t="s">
        <v>143</v>
      </c>
      <c r="B17" s="43">
        <v>768.3</v>
      </c>
      <c r="C17" s="71">
        <v>13.3</v>
      </c>
      <c r="D17" s="43">
        <v>46.9</v>
      </c>
      <c r="E17" s="71">
        <f t="shared" si="0"/>
        <v>9.9301291551979673</v>
      </c>
      <c r="F17" s="43">
        <v>6.1</v>
      </c>
      <c r="G17" s="43">
        <v>37.6</v>
      </c>
    </row>
    <row r="18" spans="1:7">
      <c r="A18" s="68" t="s">
        <v>144</v>
      </c>
      <c r="B18" s="43">
        <v>593.6</v>
      </c>
      <c r="C18" s="71">
        <v>10.3</v>
      </c>
      <c r="D18" s="43">
        <v>26.8</v>
      </c>
      <c r="E18" s="71">
        <f t="shared" si="0"/>
        <v>5.6743595172559811</v>
      </c>
      <c r="F18" s="43">
        <v>4.5</v>
      </c>
      <c r="G18" s="43">
        <v>24.5</v>
      </c>
    </row>
    <row r="19" spans="1:7">
      <c r="A19" s="68" t="s">
        <v>146</v>
      </c>
      <c r="B19" s="87">
        <v>5790.4</v>
      </c>
      <c r="C19" s="71">
        <v>100</v>
      </c>
      <c r="D19" s="87">
        <v>472.3</v>
      </c>
      <c r="E19" s="71">
        <f t="shared" si="0"/>
        <v>100</v>
      </c>
      <c r="F19" s="43">
        <v>8.1999999999999993</v>
      </c>
      <c r="G19" s="43">
        <v>53.1</v>
      </c>
    </row>
    <row r="20" spans="1:7">
      <c r="A20" s="68"/>
      <c r="B20" s="87"/>
      <c r="C20" s="72"/>
      <c r="D20" s="87"/>
      <c r="E20" s="72"/>
      <c r="F20" s="43"/>
    </row>
    <row r="21" spans="1:7" ht="17.25">
      <c r="A21" s="73" t="s">
        <v>251</v>
      </c>
    </row>
    <row r="22" spans="1:7" ht="17.25">
      <c r="A22" t="s">
        <v>177</v>
      </c>
    </row>
    <row r="23" spans="1:7" ht="17.25">
      <c r="A23" s="73" t="s">
        <v>178</v>
      </c>
    </row>
    <row r="24" spans="1:7">
      <c r="A24" s="73" t="s">
        <v>252</v>
      </c>
    </row>
    <row r="25" spans="1:7">
      <c r="A25" t="s">
        <v>98</v>
      </c>
    </row>
  </sheetData>
  <mergeCells count="3">
    <mergeCell ref="B5:C5"/>
    <mergeCell ref="D5:E5"/>
    <mergeCell ref="G5:G7"/>
  </mergeCells>
  <pageMargins left="0.7" right="0.7" top="0.75" bottom="0.75" header="0.3" footer="0.3"/>
  <pageSetup scale="9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AF23F-926A-45FE-8381-B6C66BA6911F}">
  <sheetPr>
    <pageSetUpPr fitToPage="1"/>
  </sheetPr>
  <dimension ref="A1:G24"/>
  <sheetViews>
    <sheetView workbookViewId="0">
      <selection activeCell="P20" sqref="P20"/>
    </sheetView>
  </sheetViews>
  <sheetFormatPr defaultRowHeight="15"/>
  <cols>
    <col min="1" max="1" width="13.28515625" customWidth="1"/>
    <col min="2" max="2" width="16.7109375" customWidth="1"/>
    <col min="3" max="3" width="19.42578125" customWidth="1"/>
    <col min="4" max="4" width="18" bestFit="1" customWidth="1"/>
    <col min="5" max="5" width="12.140625" customWidth="1"/>
    <col min="6" max="6" width="10" customWidth="1"/>
    <col min="7" max="7" width="10.42578125" customWidth="1"/>
    <col min="9" max="9" width="10.85546875" customWidth="1"/>
  </cols>
  <sheetData>
    <row r="1" spans="1:7">
      <c r="A1" s="1" t="s">
        <v>21</v>
      </c>
    </row>
    <row r="2" spans="1:7">
      <c r="A2" s="1" t="s">
        <v>253</v>
      </c>
    </row>
    <row r="3" spans="1:7" ht="17.25">
      <c r="A3" t="s">
        <v>254</v>
      </c>
    </row>
    <row r="4" spans="1:7">
      <c r="A4" s="49"/>
    </row>
    <row r="5" spans="1:7" ht="17.25" customHeight="1">
      <c r="B5" s="111" t="s">
        <v>248</v>
      </c>
      <c r="C5" s="112"/>
      <c r="D5" s="113" t="s">
        <v>255</v>
      </c>
      <c r="E5" s="112"/>
      <c r="F5" s="115" t="s">
        <v>256</v>
      </c>
      <c r="G5" s="114"/>
    </row>
    <row r="6" spans="1:7" ht="17.25">
      <c r="B6" s="42" t="s">
        <v>163</v>
      </c>
      <c r="C6" s="60" t="s">
        <v>184</v>
      </c>
      <c r="D6" s="42" t="s">
        <v>185</v>
      </c>
      <c r="E6" s="60" t="s">
        <v>184</v>
      </c>
      <c r="F6" s="116"/>
      <c r="G6" s="117"/>
    </row>
    <row r="7" spans="1:7">
      <c r="A7" s="1" t="s">
        <v>128</v>
      </c>
      <c r="B7" s="62" t="s">
        <v>166</v>
      </c>
      <c r="C7" s="63" t="s">
        <v>167</v>
      </c>
      <c r="D7" s="64" t="s">
        <v>186</v>
      </c>
      <c r="E7" s="63" t="s">
        <v>167</v>
      </c>
      <c r="F7" s="42" t="s">
        <v>187</v>
      </c>
      <c r="G7" s="42" t="s">
        <v>188</v>
      </c>
    </row>
    <row r="8" spans="1:7">
      <c r="A8" t="s">
        <v>169</v>
      </c>
      <c r="B8" s="43">
        <v>21.2</v>
      </c>
      <c r="C8" s="65">
        <v>4.4999999999999998E-2</v>
      </c>
      <c r="D8" s="85">
        <v>90.1</v>
      </c>
      <c r="E8" s="65">
        <v>2E-3</v>
      </c>
      <c r="F8" s="67">
        <v>2090</v>
      </c>
      <c r="G8" s="67">
        <v>4250</v>
      </c>
    </row>
    <row r="9" spans="1:7">
      <c r="A9" s="68" t="s">
        <v>170</v>
      </c>
      <c r="B9" s="43">
        <v>50.8</v>
      </c>
      <c r="C9" s="69">
        <v>10.8</v>
      </c>
      <c r="D9" s="66">
        <v>397.5</v>
      </c>
      <c r="E9" s="69">
        <v>1</v>
      </c>
      <c r="F9" s="70">
        <v>2780</v>
      </c>
      <c r="G9" s="70">
        <v>7820</v>
      </c>
    </row>
    <row r="10" spans="1:7">
      <c r="A10" s="68" t="s">
        <v>136</v>
      </c>
      <c r="B10" s="43">
        <v>54.5</v>
      </c>
      <c r="C10" s="69">
        <v>11.5</v>
      </c>
      <c r="D10" s="66">
        <v>920.9</v>
      </c>
      <c r="E10" s="71">
        <v>2.2000000000000002</v>
      </c>
      <c r="F10" s="70">
        <v>4110</v>
      </c>
      <c r="G10" s="70">
        <v>16900</v>
      </c>
    </row>
    <row r="11" spans="1:7">
      <c r="A11" s="68" t="s">
        <v>137</v>
      </c>
      <c r="B11" s="43">
        <v>47.8</v>
      </c>
      <c r="C11" s="69">
        <v>10.1</v>
      </c>
      <c r="D11" s="66">
        <v>1456.8</v>
      </c>
      <c r="E11" s="71">
        <v>3.5</v>
      </c>
      <c r="F11" s="70">
        <v>6220</v>
      </c>
      <c r="G11" s="70">
        <v>30480</v>
      </c>
    </row>
    <row r="12" spans="1:7">
      <c r="A12" s="68" t="s">
        <v>138</v>
      </c>
      <c r="B12" s="43">
        <v>40.5</v>
      </c>
      <c r="C12" s="69">
        <v>8.6</v>
      </c>
      <c r="D12" s="66">
        <v>1905.4</v>
      </c>
      <c r="E12" s="71">
        <v>4.5999999999999996</v>
      </c>
      <c r="F12" s="70">
        <v>9130</v>
      </c>
      <c r="G12" s="70">
        <v>47090</v>
      </c>
    </row>
    <row r="13" spans="1:7">
      <c r="A13" s="68" t="s">
        <v>139</v>
      </c>
      <c r="B13" s="43">
        <v>37.9</v>
      </c>
      <c r="C13" s="69">
        <v>8</v>
      </c>
      <c r="D13" s="66">
        <v>2510</v>
      </c>
      <c r="E13" s="71">
        <v>6.1</v>
      </c>
      <c r="F13" s="70">
        <v>13770</v>
      </c>
      <c r="G13" s="70">
        <v>66220</v>
      </c>
    </row>
    <row r="14" spans="1:7">
      <c r="A14" s="68" t="s">
        <v>140</v>
      </c>
      <c r="B14" s="43">
        <v>41.1</v>
      </c>
      <c r="C14" s="69">
        <v>8.6999999999999993</v>
      </c>
      <c r="D14" s="66">
        <v>3603.2</v>
      </c>
      <c r="E14" s="71">
        <v>8.6999999999999993</v>
      </c>
      <c r="F14" s="70">
        <v>18240</v>
      </c>
      <c r="G14" s="70">
        <v>87710</v>
      </c>
    </row>
    <row r="15" spans="1:7">
      <c r="A15" s="68" t="s">
        <v>141</v>
      </c>
      <c r="B15" s="43">
        <v>47</v>
      </c>
      <c r="C15" s="69">
        <v>9.9</v>
      </c>
      <c r="D15" s="66">
        <v>5999.4</v>
      </c>
      <c r="E15" s="71">
        <v>14.5</v>
      </c>
      <c r="F15" s="70">
        <v>29000</v>
      </c>
      <c r="G15" s="70">
        <v>127730</v>
      </c>
    </row>
    <row r="16" spans="1:7">
      <c r="A16" s="68" t="s">
        <v>142</v>
      </c>
      <c r="B16" s="43">
        <v>57.9</v>
      </c>
      <c r="C16" s="69">
        <v>12.3</v>
      </c>
      <c r="D16" s="66">
        <v>10952.2</v>
      </c>
      <c r="E16" s="71">
        <v>26.5</v>
      </c>
      <c r="F16" s="70">
        <v>58300</v>
      </c>
      <c r="G16" s="70">
        <v>189270</v>
      </c>
    </row>
    <row r="17" spans="1:7">
      <c r="A17" s="68" t="s">
        <v>143</v>
      </c>
      <c r="B17" s="43">
        <v>46.9</v>
      </c>
      <c r="C17" s="69">
        <v>9.9</v>
      </c>
      <c r="D17" s="66">
        <v>9404.2999999999993</v>
      </c>
      <c r="E17" s="71">
        <v>22.8</v>
      </c>
      <c r="F17" s="70">
        <v>68130</v>
      </c>
      <c r="G17" s="70">
        <v>200720</v>
      </c>
    </row>
    <row r="18" spans="1:7">
      <c r="A18" s="68" t="s">
        <v>144</v>
      </c>
      <c r="B18" s="43">
        <v>26.8</v>
      </c>
      <c r="C18" s="69">
        <v>5.7</v>
      </c>
      <c r="D18" s="66">
        <v>4089.6</v>
      </c>
      <c r="E18" s="71">
        <v>9.9</v>
      </c>
      <c r="F18" s="70">
        <v>32380</v>
      </c>
      <c r="G18" s="70">
        <v>152510</v>
      </c>
    </row>
    <row r="19" spans="1:7">
      <c r="A19" s="68" t="s">
        <v>146</v>
      </c>
      <c r="B19" s="72">
        <v>472.3</v>
      </c>
      <c r="C19" s="71">
        <v>100</v>
      </c>
      <c r="D19" s="72">
        <v>41329.5</v>
      </c>
      <c r="E19" s="71">
        <v>100</v>
      </c>
      <c r="F19" s="70">
        <v>11270</v>
      </c>
      <c r="G19" s="70">
        <v>87520</v>
      </c>
    </row>
    <row r="20" spans="1:7">
      <c r="B20" s="45"/>
      <c r="C20" s="45"/>
      <c r="D20" s="45"/>
    </row>
    <row r="21" spans="1:7" ht="17.25">
      <c r="A21" s="73" t="s">
        <v>251</v>
      </c>
      <c r="B21" s="45"/>
      <c r="C21" s="45"/>
      <c r="D21" s="45"/>
    </row>
    <row r="22" spans="1:7" ht="17.25">
      <c r="A22" s="73" t="s">
        <v>189</v>
      </c>
      <c r="B22" s="45"/>
      <c r="C22" s="45"/>
      <c r="D22" s="45"/>
    </row>
    <row r="23" spans="1:7">
      <c r="A23" s="73" t="s">
        <v>252</v>
      </c>
      <c r="B23" s="45"/>
      <c r="C23" s="45"/>
      <c r="D23" s="45"/>
    </row>
    <row r="24" spans="1:7">
      <c r="A24" t="s">
        <v>98</v>
      </c>
    </row>
  </sheetData>
  <mergeCells count="3">
    <mergeCell ref="B5:C5"/>
    <mergeCell ref="D5:E5"/>
    <mergeCell ref="F5:G6"/>
  </mergeCells>
  <pageMargins left="0.7" right="0.7" top="0.75" bottom="0.7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43DE0-C25B-4E99-8E59-673BA5BFA235}">
  <sheetPr>
    <pageSetUpPr fitToPage="1"/>
  </sheetPr>
  <dimension ref="A1:L16"/>
  <sheetViews>
    <sheetView workbookViewId="0">
      <selection activeCell="K16" sqref="K16"/>
    </sheetView>
  </sheetViews>
  <sheetFormatPr defaultRowHeight="15"/>
  <cols>
    <col min="1" max="1" width="65.7109375" customWidth="1"/>
    <col min="2" max="2" width="15" customWidth="1"/>
    <col min="3" max="3" width="14.85546875" customWidth="1"/>
  </cols>
  <sheetData>
    <row r="1" spans="1:12">
      <c r="A1" s="1" t="s">
        <v>22</v>
      </c>
    </row>
    <row r="2" spans="1:12">
      <c r="A2" s="1" t="s">
        <v>257</v>
      </c>
    </row>
    <row r="3" spans="1:12">
      <c r="A3" t="s">
        <v>258</v>
      </c>
    </row>
    <row r="5" spans="1:12">
      <c r="B5" s="111" t="s">
        <v>259</v>
      </c>
      <c r="C5" s="111"/>
    </row>
    <row r="6" spans="1:12">
      <c r="A6" s="102" t="s">
        <v>120</v>
      </c>
      <c r="B6" s="42" t="s">
        <v>260</v>
      </c>
      <c r="C6" s="42" t="s">
        <v>261</v>
      </c>
    </row>
    <row r="7" spans="1:12">
      <c r="A7" t="s">
        <v>136</v>
      </c>
      <c r="B7" s="89">
        <v>3900</v>
      </c>
      <c r="C7" s="89">
        <v>7810</v>
      </c>
    </row>
    <row r="8" spans="1:12">
      <c r="A8" t="s">
        <v>138</v>
      </c>
      <c r="B8" s="89">
        <v>18710</v>
      </c>
      <c r="C8" s="89">
        <v>13980</v>
      </c>
    </row>
    <row r="9" spans="1:12">
      <c r="A9" t="s">
        <v>140</v>
      </c>
      <c r="B9" s="89">
        <v>47570</v>
      </c>
      <c r="C9" s="89">
        <v>27190</v>
      </c>
    </row>
    <row r="10" spans="1:12">
      <c r="A10" t="s">
        <v>142</v>
      </c>
      <c r="B10" s="89">
        <v>108990</v>
      </c>
      <c r="C10" s="89">
        <v>41220</v>
      </c>
    </row>
    <row r="11" spans="1:12">
      <c r="A11" t="s">
        <v>143</v>
      </c>
      <c r="B11" s="89">
        <v>154590</v>
      </c>
      <c r="C11" s="89">
        <v>49470</v>
      </c>
    </row>
    <row r="12" spans="1:12">
      <c r="A12" t="s">
        <v>144</v>
      </c>
      <c r="B12" s="89">
        <v>184330</v>
      </c>
      <c r="C12" s="89">
        <v>64210</v>
      </c>
    </row>
    <row r="14" spans="1:12">
      <c r="A14" s="104" t="s">
        <v>262</v>
      </c>
      <c r="B14" s="103"/>
      <c r="C14" s="103"/>
      <c r="D14" s="103"/>
      <c r="E14" s="103"/>
      <c r="F14" s="103"/>
      <c r="G14" s="103"/>
      <c r="H14" s="103"/>
      <c r="I14" s="103"/>
      <c r="J14" s="103"/>
      <c r="K14" s="103"/>
      <c r="L14" s="103"/>
    </row>
    <row r="15" spans="1:12">
      <c r="A15" t="s">
        <v>263</v>
      </c>
    </row>
    <row r="16" spans="1:12">
      <c r="A16" t="s">
        <v>98</v>
      </c>
    </row>
  </sheetData>
  <mergeCells count="1">
    <mergeCell ref="B5:C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29C04-CD0A-4105-B3C9-3755D8E0C857}">
  <sheetPr>
    <pageSetUpPr fitToPage="1"/>
  </sheetPr>
  <dimension ref="A1:B26"/>
  <sheetViews>
    <sheetView workbookViewId="0">
      <selection activeCell="H11" sqref="H11"/>
    </sheetView>
  </sheetViews>
  <sheetFormatPr defaultRowHeight="15"/>
  <cols>
    <col min="1" max="1" width="39" customWidth="1"/>
    <col min="2" max="2" width="13.140625" style="45" bestFit="1" customWidth="1"/>
  </cols>
  <sheetData>
    <row r="1" spans="1:2">
      <c r="A1" s="1" t="s">
        <v>3</v>
      </c>
    </row>
    <row r="2" spans="1:2">
      <c r="A2" s="40" t="s">
        <v>43</v>
      </c>
    </row>
    <row r="3" spans="1:2">
      <c r="A3" s="41" t="s">
        <v>44</v>
      </c>
    </row>
    <row r="5" spans="1:2" ht="17.25">
      <c r="A5" s="40" t="s">
        <v>45</v>
      </c>
    </row>
    <row r="6" spans="1:2">
      <c r="A6" t="s">
        <v>46</v>
      </c>
      <c r="B6" s="106">
        <v>12</v>
      </c>
    </row>
    <row r="7" spans="1:2" ht="17.25">
      <c r="A7" s="93" t="s">
        <v>47</v>
      </c>
      <c r="B7" s="107">
        <v>22.3</v>
      </c>
    </row>
    <row r="8" spans="1:2">
      <c r="A8" s="93" t="s">
        <v>48</v>
      </c>
      <c r="B8" s="107">
        <v>73.599999999999994</v>
      </c>
    </row>
    <row r="9" spans="1:2">
      <c r="A9" s="93" t="s">
        <v>49</v>
      </c>
      <c r="B9" s="45">
        <v>107.9</v>
      </c>
    </row>
    <row r="11" spans="1:2">
      <c r="A11" s="1" t="s">
        <v>50</v>
      </c>
    </row>
    <row r="12" spans="1:2">
      <c r="A12" t="s">
        <v>51</v>
      </c>
      <c r="B12" s="107">
        <v>10.1</v>
      </c>
    </row>
    <row r="13" spans="1:2">
      <c r="A13" t="s">
        <v>52</v>
      </c>
      <c r="B13" s="107">
        <v>1.2</v>
      </c>
    </row>
    <row r="14" spans="1:2" ht="17.25">
      <c r="A14" t="s">
        <v>53</v>
      </c>
      <c r="B14" s="107">
        <v>0.6</v>
      </c>
    </row>
    <row r="15" spans="1:2">
      <c r="A15" t="s">
        <v>54</v>
      </c>
      <c r="B15" s="106">
        <v>12</v>
      </c>
    </row>
    <row r="17" spans="1:1" ht="17.25">
      <c r="A17" s="94" t="s">
        <v>55</v>
      </c>
    </row>
    <row r="18" spans="1:1">
      <c r="A18" s="41" t="s">
        <v>56</v>
      </c>
    </row>
    <row r="19" spans="1:1">
      <c r="A19" s="41" t="s">
        <v>57</v>
      </c>
    </row>
    <row r="20" spans="1:1">
      <c r="A20" s="41" t="s">
        <v>58</v>
      </c>
    </row>
    <row r="21" spans="1:1" ht="17.25">
      <c r="A21" s="94" t="s">
        <v>59</v>
      </c>
    </row>
    <row r="22" spans="1:1">
      <c r="A22" s="41" t="s">
        <v>60</v>
      </c>
    </row>
    <row r="23" spans="1:1" ht="17.25">
      <c r="A23" s="94" t="s">
        <v>61</v>
      </c>
    </row>
    <row r="24" spans="1:1">
      <c r="A24" s="41" t="s">
        <v>62</v>
      </c>
    </row>
    <row r="25" spans="1:1">
      <c r="A25" s="41" t="s">
        <v>63</v>
      </c>
    </row>
    <row r="26" spans="1:1">
      <c r="A26" t="s">
        <v>64</v>
      </c>
    </row>
  </sheetData>
  <pageMargins left="0.7" right="0.7" top="0.75" bottom="0.75" header="0.3" footer="0.3"/>
  <pageSetup scale="9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2CE59-D01B-4797-9E5A-D0D5FD914F70}">
  <sheetPr>
    <pageSetUpPr fitToPage="1"/>
  </sheetPr>
  <dimension ref="A1:F58"/>
  <sheetViews>
    <sheetView workbookViewId="0">
      <selection activeCell="D19" sqref="D19"/>
    </sheetView>
  </sheetViews>
  <sheetFormatPr defaultRowHeight="15"/>
  <cols>
    <col min="1" max="1" width="7.28515625" customWidth="1"/>
    <col min="2" max="2" width="18.140625" customWidth="1"/>
    <col min="3" max="3" width="1.28515625" customWidth="1"/>
    <col min="4" max="4" width="18.28515625" customWidth="1"/>
    <col min="5" max="5" width="18.140625" customWidth="1"/>
    <col min="6" max="6" width="17.85546875" customWidth="1"/>
  </cols>
  <sheetData>
    <row r="1" spans="1:6">
      <c r="A1" s="1" t="s">
        <v>264</v>
      </c>
    </row>
    <row r="2" spans="1:6">
      <c r="A2" s="1" t="s">
        <v>265</v>
      </c>
    </row>
    <row r="3" spans="1:6">
      <c r="A3" t="s">
        <v>266</v>
      </c>
    </row>
    <row r="5" spans="1:6" ht="45">
      <c r="B5" s="53" t="s">
        <v>267</v>
      </c>
      <c r="C5" s="1"/>
      <c r="D5" s="53" t="s">
        <v>268</v>
      </c>
      <c r="E5" s="53" t="s">
        <v>92</v>
      </c>
      <c r="F5" s="53" t="s">
        <v>269</v>
      </c>
    </row>
    <row r="6" spans="1:6">
      <c r="A6">
        <v>2007</v>
      </c>
      <c r="B6" s="43">
        <v>17.600000000000001</v>
      </c>
      <c r="C6" s="43"/>
      <c r="D6" s="43">
        <v>7</v>
      </c>
      <c r="E6" s="43">
        <v>18.2</v>
      </c>
      <c r="F6" s="43">
        <v>78</v>
      </c>
    </row>
    <row r="7" spans="1:6">
      <c r="A7">
        <v>2008</v>
      </c>
      <c r="B7" s="43">
        <v>17.899999999999999</v>
      </c>
      <c r="C7" s="43"/>
      <c r="D7" s="43">
        <v>7</v>
      </c>
      <c r="E7" s="43">
        <v>17.899999999999999</v>
      </c>
      <c r="F7" s="43">
        <v>78.3</v>
      </c>
    </row>
    <row r="8" spans="1:6">
      <c r="A8">
        <v>2009</v>
      </c>
      <c r="B8" s="43">
        <v>13.9</v>
      </c>
      <c r="C8" s="43"/>
      <c r="D8" s="43">
        <v>6.6</v>
      </c>
      <c r="E8" s="43">
        <v>17.3</v>
      </c>
      <c r="F8" s="43">
        <v>46.9</v>
      </c>
    </row>
    <row r="9" spans="1:6">
      <c r="A9">
        <v>2010</v>
      </c>
      <c r="B9" s="43">
        <v>20</v>
      </c>
      <c r="C9" s="43"/>
      <c r="D9" s="43">
        <v>8.5</v>
      </c>
      <c r="E9" s="43">
        <v>20.2</v>
      </c>
      <c r="F9" s="43">
        <v>78.5</v>
      </c>
    </row>
    <row r="10" spans="1:6">
      <c r="A10">
        <v>2011</v>
      </c>
      <c r="B10" s="43">
        <v>19.899999999999999</v>
      </c>
      <c r="C10" s="43"/>
      <c r="D10" s="43">
        <v>7.6</v>
      </c>
      <c r="E10" s="43">
        <v>19.600000000000001</v>
      </c>
      <c r="F10" s="43">
        <v>79.5</v>
      </c>
    </row>
    <row r="11" spans="1:6">
      <c r="A11">
        <v>2012</v>
      </c>
      <c r="B11" s="43">
        <v>20.7</v>
      </c>
      <c r="C11" s="43"/>
      <c r="D11" s="43">
        <v>7.7</v>
      </c>
      <c r="E11" s="43">
        <v>20.2</v>
      </c>
      <c r="F11" s="43">
        <v>79.5</v>
      </c>
    </row>
    <row r="12" spans="1:6">
      <c r="A12">
        <v>2013</v>
      </c>
      <c r="B12" s="43">
        <v>21.7</v>
      </c>
      <c r="C12" s="43"/>
      <c r="D12" s="43">
        <v>8.1</v>
      </c>
      <c r="E12" s="43">
        <v>20.8</v>
      </c>
      <c r="F12" s="43">
        <v>80</v>
      </c>
    </row>
    <row r="13" spans="1:6">
      <c r="A13">
        <v>2014</v>
      </c>
      <c r="B13" s="43">
        <v>22.3</v>
      </c>
      <c r="C13" s="43"/>
      <c r="D13" s="43">
        <v>8.3000000000000007</v>
      </c>
      <c r="E13" s="43">
        <v>21.5</v>
      </c>
      <c r="F13" s="43">
        <v>80.2</v>
      </c>
    </row>
    <row r="14" spans="1:6">
      <c r="A14">
        <v>2015</v>
      </c>
      <c r="B14" s="43">
        <v>22.7</v>
      </c>
      <c r="C14" s="43"/>
      <c r="D14" s="43">
        <v>8.1999999999999993</v>
      </c>
      <c r="E14" s="43">
        <v>21.6</v>
      </c>
      <c r="F14" s="43">
        <v>80.8</v>
      </c>
    </row>
    <row r="15" spans="1:6">
      <c r="A15">
        <v>2016</v>
      </c>
      <c r="B15" s="43">
        <v>23.2</v>
      </c>
      <c r="C15" s="43"/>
      <c r="D15" s="43">
        <v>8.1999999999999993</v>
      </c>
      <c r="E15" s="43">
        <v>21.6</v>
      </c>
      <c r="F15" s="43">
        <v>79.099999999999994</v>
      </c>
    </row>
    <row r="16" spans="1:6">
      <c r="A16">
        <v>2017</v>
      </c>
      <c r="B16" s="43">
        <v>23.6</v>
      </c>
      <c r="C16" s="43"/>
      <c r="D16" s="43">
        <v>6.5</v>
      </c>
      <c r="E16" s="43">
        <v>19.899999999999999</v>
      </c>
      <c r="F16" s="43">
        <v>82</v>
      </c>
    </row>
    <row r="17" spans="1:6">
      <c r="A17">
        <v>2018</v>
      </c>
      <c r="B17" s="43">
        <v>24.9</v>
      </c>
      <c r="C17" s="43"/>
      <c r="D17" s="43">
        <v>7</v>
      </c>
      <c r="E17" s="43">
        <v>21</v>
      </c>
      <c r="F17" s="43">
        <v>82.1</v>
      </c>
    </row>
    <row r="18" spans="1:6">
      <c r="A18">
        <v>2019</v>
      </c>
      <c r="B18" s="43">
        <v>25.1</v>
      </c>
      <c r="C18" s="43"/>
      <c r="D18" s="43">
        <v>6.8</v>
      </c>
      <c r="E18" s="43">
        <v>20.9</v>
      </c>
      <c r="F18" s="43">
        <v>80.8</v>
      </c>
    </row>
    <row r="19" spans="1:6">
      <c r="A19">
        <v>2020</v>
      </c>
      <c r="B19" s="43">
        <v>20.3</v>
      </c>
      <c r="C19" s="43"/>
      <c r="D19" s="43">
        <v>6</v>
      </c>
      <c r="E19" s="43">
        <v>18.7</v>
      </c>
      <c r="F19" s="43">
        <v>59.6</v>
      </c>
    </row>
    <row r="21" spans="1:6">
      <c r="A21" s="86" t="s">
        <v>270</v>
      </c>
    </row>
    <row r="22" spans="1:6">
      <c r="A22" t="s">
        <v>271</v>
      </c>
    </row>
    <row r="23" spans="1:6">
      <c r="A23" t="s">
        <v>272</v>
      </c>
    </row>
    <row r="24" spans="1:6">
      <c r="A24" t="s">
        <v>273</v>
      </c>
    </row>
    <row r="25" spans="1:6">
      <c r="A25" t="s">
        <v>274</v>
      </c>
    </row>
    <row r="26" spans="1:6">
      <c r="A26" t="s">
        <v>275</v>
      </c>
    </row>
    <row r="27" spans="1:6">
      <c r="A27" t="s">
        <v>276</v>
      </c>
    </row>
    <row r="28" spans="1:6">
      <c r="A28" t="s">
        <v>277</v>
      </c>
    </row>
    <row r="29" spans="1:6">
      <c r="A29" t="s">
        <v>98</v>
      </c>
    </row>
    <row r="58" ht="154.5" customHeight="1"/>
  </sheetData>
  <pageMargins left="0.7" right="0.7" top="0.75" bottom="0.75" header="0.3" footer="0.3"/>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24A7A-F8B5-44D9-8A88-58041E555CB1}">
  <sheetPr>
    <pageSetUpPr fitToPage="1"/>
  </sheetPr>
  <dimension ref="A1:O44"/>
  <sheetViews>
    <sheetView workbookViewId="0">
      <selection activeCell="E16" sqref="E16:E19"/>
    </sheetView>
  </sheetViews>
  <sheetFormatPr defaultRowHeight="15"/>
  <cols>
    <col min="1" max="1" width="19.85546875" customWidth="1"/>
    <col min="2" max="2" width="15.140625" customWidth="1"/>
    <col min="3" max="3" width="13.85546875" customWidth="1"/>
    <col min="4" max="4" width="20.28515625" customWidth="1"/>
    <col min="5" max="5" width="19.85546875" customWidth="1"/>
    <col min="6" max="6" width="25.5703125" customWidth="1"/>
    <col min="7" max="7" width="10.42578125" customWidth="1"/>
    <col min="12" max="12" width="1.5703125" customWidth="1"/>
  </cols>
  <sheetData>
    <row r="1" spans="1:14">
      <c r="A1" s="1" t="s">
        <v>25</v>
      </c>
    </row>
    <row r="2" spans="1:14">
      <c r="A2" s="1" t="s">
        <v>278</v>
      </c>
    </row>
    <row r="3" spans="1:14" ht="17.25">
      <c r="A3" t="s">
        <v>279</v>
      </c>
    </row>
    <row r="4" spans="1:14">
      <c r="A4" s="49"/>
    </row>
    <row r="5" spans="1:14" ht="17.25">
      <c r="B5" s="111" t="s">
        <v>159</v>
      </c>
      <c r="C5" s="112"/>
      <c r="D5" s="113" t="s">
        <v>280</v>
      </c>
      <c r="E5" s="112"/>
      <c r="F5" s="42" t="s">
        <v>161</v>
      </c>
    </row>
    <row r="6" spans="1:14" ht="17.25">
      <c r="B6" s="42" t="s">
        <v>163</v>
      </c>
      <c r="C6" s="60" t="s">
        <v>184</v>
      </c>
      <c r="D6" s="96" t="s">
        <v>163</v>
      </c>
      <c r="E6" s="60" t="s">
        <v>184</v>
      </c>
      <c r="F6" s="42" t="s">
        <v>165</v>
      </c>
    </row>
    <row r="7" spans="1:14" ht="17.25">
      <c r="A7" s="1" t="s">
        <v>128</v>
      </c>
      <c r="B7" s="62" t="s">
        <v>166</v>
      </c>
      <c r="C7" s="63" t="s">
        <v>167</v>
      </c>
      <c r="D7" s="64" t="s">
        <v>166</v>
      </c>
      <c r="E7" s="63" t="s">
        <v>167</v>
      </c>
      <c r="F7" s="42" t="s">
        <v>281</v>
      </c>
    </row>
    <row r="8" spans="1:14">
      <c r="A8" t="s">
        <v>169</v>
      </c>
      <c r="B8" s="43">
        <v>57.6</v>
      </c>
      <c r="C8" s="65">
        <v>8.9999999999999993E-3</v>
      </c>
      <c r="D8" s="43">
        <v>3.3</v>
      </c>
      <c r="E8" s="65">
        <v>2E-3</v>
      </c>
      <c r="F8" s="57">
        <v>5.7000000000000002E-2</v>
      </c>
      <c r="J8" s="51"/>
      <c r="K8" s="84"/>
      <c r="M8" s="44"/>
      <c r="N8" s="44"/>
    </row>
    <row r="9" spans="1:14">
      <c r="A9" s="68" t="s">
        <v>170</v>
      </c>
      <c r="B9" s="43">
        <v>215.1</v>
      </c>
      <c r="C9" s="69">
        <v>3.3</v>
      </c>
      <c r="D9" s="43">
        <v>7.8</v>
      </c>
      <c r="E9" s="69">
        <v>0.6</v>
      </c>
      <c r="F9" s="43">
        <v>3.6</v>
      </c>
      <c r="J9" s="51"/>
      <c r="K9" s="84"/>
      <c r="M9" s="44"/>
      <c r="N9" s="44"/>
    </row>
    <row r="10" spans="1:14">
      <c r="A10" s="68" t="s">
        <v>136</v>
      </c>
      <c r="B10" s="43">
        <v>362</v>
      </c>
      <c r="C10" s="71">
        <v>5.5</v>
      </c>
      <c r="D10" s="43">
        <v>16.399999999999999</v>
      </c>
      <c r="E10" s="71">
        <v>1.2</v>
      </c>
      <c r="F10" s="43">
        <v>4.5</v>
      </c>
      <c r="G10" s="82"/>
      <c r="I10" s="82"/>
      <c r="J10" s="51"/>
      <c r="K10" s="84"/>
      <c r="M10" s="44"/>
      <c r="N10" s="44"/>
    </row>
    <row r="11" spans="1:14">
      <c r="A11" s="68" t="s">
        <v>137</v>
      </c>
      <c r="B11" s="43">
        <v>450.5</v>
      </c>
      <c r="C11" s="71">
        <v>6.9</v>
      </c>
      <c r="D11" s="43">
        <v>22.6</v>
      </c>
      <c r="E11" s="71">
        <v>1.7</v>
      </c>
      <c r="F11" s="43">
        <v>5</v>
      </c>
      <c r="G11" s="82"/>
      <c r="I11" s="82"/>
      <c r="J11" s="51"/>
      <c r="K11" s="84"/>
      <c r="M11" s="44"/>
      <c r="N11" s="44"/>
    </row>
    <row r="12" spans="1:14">
      <c r="A12" s="68" t="s">
        <v>138</v>
      </c>
      <c r="B12" s="43">
        <v>492</v>
      </c>
      <c r="C12" s="71">
        <v>7.5</v>
      </c>
      <c r="D12" s="43">
        <v>25.2</v>
      </c>
      <c r="E12" s="71">
        <v>1.9</v>
      </c>
      <c r="F12" s="43">
        <v>5.0999999999999996</v>
      </c>
      <c r="G12" s="82"/>
      <c r="J12" s="51"/>
      <c r="K12" s="84"/>
      <c r="M12" s="44"/>
      <c r="N12" s="44"/>
    </row>
    <row r="13" spans="1:14">
      <c r="A13" s="68" t="s">
        <v>139</v>
      </c>
      <c r="B13" s="43">
        <v>544.4</v>
      </c>
      <c r="C13" s="71">
        <v>8.3000000000000007</v>
      </c>
      <c r="D13" s="43">
        <v>30.1</v>
      </c>
      <c r="E13" s="71">
        <v>2.2999999999999998</v>
      </c>
      <c r="F13" s="43">
        <v>5.5</v>
      </c>
      <c r="G13" s="82"/>
      <c r="J13" s="51"/>
      <c r="K13" s="84"/>
      <c r="M13" s="44"/>
      <c r="N13" s="44"/>
    </row>
    <row r="14" spans="1:14">
      <c r="A14" s="68" t="s">
        <v>140</v>
      </c>
      <c r="B14" s="43">
        <v>663.8</v>
      </c>
      <c r="C14" s="71">
        <v>10.1</v>
      </c>
      <c r="D14" s="43">
        <v>43.9</v>
      </c>
      <c r="E14" s="71">
        <v>3.3</v>
      </c>
      <c r="F14" s="43">
        <v>6.6</v>
      </c>
      <c r="G14" s="82"/>
      <c r="J14" s="51"/>
      <c r="K14" s="84"/>
      <c r="M14" s="44"/>
      <c r="N14" s="44"/>
    </row>
    <row r="15" spans="1:14">
      <c r="A15" s="68" t="s">
        <v>141</v>
      </c>
      <c r="B15" s="43">
        <v>792.6</v>
      </c>
      <c r="C15" s="71">
        <v>12.1</v>
      </c>
      <c r="D15" s="43">
        <v>65.5</v>
      </c>
      <c r="E15" s="71">
        <v>4.9000000000000004</v>
      </c>
      <c r="F15" s="43">
        <v>8.3000000000000007</v>
      </c>
      <c r="G15" s="82"/>
      <c r="J15" s="51"/>
      <c r="K15" s="84"/>
      <c r="M15" s="44"/>
      <c r="N15" s="44"/>
    </row>
    <row r="16" spans="1:14">
      <c r="A16" s="68" t="s">
        <v>142</v>
      </c>
      <c r="B16" s="43">
        <v>850.7</v>
      </c>
      <c r="C16" s="71">
        <v>13</v>
      </c>
      <c r="D16" s="43">
        <v>128.5</v>
      </c>
      <c r="E16" s="71">
        <v>9.6</v>
      </c>
      <c r="F16" s="43">
        <v>15.1</v>
      </c>
      <c r="G16" s="82"/>
      <c r="J16" s="51"/>
      <c r="K16" s="84"/>
      <c r="M16" s="44"/>
      <c r="N16" s="44"/>
    </row>
    <row r="17" spans="1:15">
      <c r="A17" s="68" t="s">
        <v>143</v>
      </c>
      <c r="B17" s="43">
        <v>768.3</v>
      </c>
      <c r="C17" s="71">
        <v>11.7</v>
      </c>
      <c r="D17" s="43">
        <v>174.3</v>
      </c>
      <c r="E17" s="71">
        <v>13.1</v>
      </c>
      <c r="F17" s="43">
        <v>22.7</v>
      </c>
      <c r="G17" s="82"/>
      <c r="J17" s="51"/>
      <c r="K17" s="84"/>
      <c r="M17" s="44"/>
      <c r="N17" s="44"/>
    </row>
    <row r="18" spans="1:15">
      <c r="A18" s="68" t="s">
        <v>144</v>
      </c>
      <c r="B18" s="43">
        <v>593.6</v>
      </c>
      <c r="C18" s="71">
        <v>9</v>
      </c>
      <c r="D18" s="43">
        <v>295</v>
      </c>
      <c r="E18" s="71">
        <v>22.1</v>
      </c>
      <c r="F18" s="43">
        <v>49.7</v>
      </c>
      <c r="G18" s="82"/>
      <c r="J18" s="51"/>
      <c r="K18" s="84"/>
      <c r="M18" s="44"/>
      <c r="N18" s="44"/>
    </row>
    <row r="19" spans="1:15">
      <c r="A19" s="68" t="s">
        <v>145</v>
      </c>
      <c r="B19" s="43">
        <v>774</v>
      </c>
      <c r="C19" s="71">
        <v>11.8</v>
      </c>
      <c r="D19" s="43">
        <v>519.79999999999995</v>
      </c>
      <c r="E19" s="71">
        <v>39</v>
      </c>
      <c r="F19" s="43">
        <v>67.2</v>
      </c>
      <c r="G19" s="82"/>
      <c r="J19" s="51"/>
      <c r="K19" s="84"/>
      <c r="M19" s="44"/>
      <c r="N19" s="44"/>
    </row>
    <row r="20" spans="1:15">
      <c r="A20" s="68" t="s">
        <v>146</v>
      </c>
      <c r="B20" s="87">
        <v>6564.4</v>
      </c>
      <c r="C20" s="71">
        <v>100</v>
      </c>
      <c r="D20" s="87">
        <v>1332.3</v>
      </c>
      <c r="E20" s="71">
        <v>100</v>
      </c>
      <c r="F20" s="43">
        <v>20.3</v>
      </c>
      <c r="G20" s="82"/>
      <c r="J20" s="51"/>
      <c r="K20" s="51"/>
      <c r="M20" s="82"/>
      <c r="N20" s="44"/>
      <c r="O20" s="105"/>
    </row>
    <row r="21" spans="1:15">
      <c r="A21" s="68" t="s">
        <v>172</v>
      </c>
      <c r="B21" s="87"/>
      <c r="C21" s="71"/>
      <c r="D21" s="87"/>
      <c r="E21" s="71"/>
      <c r="F21" s="43"/>
      <c r="G21" s="82"/>
    </row>
    <row r="22" spans="1:15">
      <c r="A22" s="68" t="s">
        <v>282</v>
      </c>
      <c r="B22" s="87">
        <v>3577.8</v>
      </c>
      <c r="C22" s="71">
        <v>54.5</v>
      </c>
      <c r="D22" s="87">
        <v>214.7</v>
      </c>
      <c r="E22" s="71">
        <v>16.100000000000001</v>
      </c>
      <c r="F22" s="43">
        <v>6</v>
      </c>
      <c r="G22" s="82"/>
    </row>
    <row r="23" spans="1:15">
      <c r="A23" s="68" t="s">
        <v>121</v>
      </c>
      <c r="B23" s="87">
        <v>1619</v>
      </c>
      <c r="C23" s="71">
        <v>24.7</v>
      </c>
      <c r="D23" s="87">
        <v>302.8</v>
      </c>
      <c r="E23" s="71">
        <v>22.7</v>
      </c>
      <c r="F23" s="43">
        <v>18.7</v>
      </c>
      <c r="G23" s="82"/>
    </row>
    <row r="24" spans="1:15">
      <c r="A24" s="68" t="s">
        <v>112</v>
      </c>
      <c r="B24" s="87">
        <v>1367.6</v>
      </c>
      <c r="C24" s="71">
        <v>20.8</v>
      </c>
      <c r="D24" s="87">
        <v>814.8</v>
      </c>
      <c r="E24" s="71">
        <v>61.2</v>
      </c>
      <c r="F24" s="43">
        <v>59.6</v>
      </c>
      <c r="G24" s="82"/>
    </row>
    <row r="25" spans="1:15">
      <c r="A25" s="68"/>
      <c r="B25" s="87"/>
      <c r="C25" s="72"/>
      <c r="D25" s="87"/>
      <c r="E25" s="72"/>
      <c r="F25" s="43"/>
    </row>
    <row r="26" spans="1:15" ht="17.25">
      <c r="A26" s="73" t="s">
        <v>283</v>
      </c>
      <c r="I26" s="72"/>
    </row>
    <row r="27" spans="1:15" ht="17.25">
      <c r="A27" s="73" t="s">
        <v>189</v>
      </c>
      <c r="I27" s="72"/>
    </row>
    <row r="28" spans="1:15">
      <c r="A28" s="73" t="s">
        <v>284</v>
      </c>
      <c r="I28" s="72"/>
    </row>
    <row r="29" spans="1:15">
      <c r="A29" t="s">
        <v>98</v>
      </c>
      <c r="I29" s="72"/>
    </row>
    <row r="30" spans="1:15">
      <c r="F30" s="82"/>
    </row>
    <row r="32" spans="1:15">
      <c r="A32" s="68"/>
      <c r="B32" s="82"/>
      <c r="D32" s="82"/>
    </row>
    <row r="33" spans="1:5">
      <c r="A33" s="68"/>
      <c r="B33" s="82"/>
      <c r="C33" s="82"/>
      <c r="D33" s="82"/>
      <c r="E33" s="82"/>
    </row>
    <row r="34" spans="1:5">
      <c r="A34" s="68"/>
      <c r="B34" s="82"/>
      <c r="C34" s="82"/>
      <c r="D34" s="82"/>
      <c r="E34" s="82"/>
    </row>
    <row r="35" spans="1:5">
      <c r="A35" s="68"/>
      <c r="B35" s="82"/>
      <c r="C35" s="82"/>
      <c r="D35" s="82"/>
      <c r="E35" s="82"/>
    </row>
    <row r="36" spans="1:5">
      <c r="A36" s="68"/>
      <c r="B36" s="82"/>
      <c r="C36" s="82"/>
      <c r="D36" s="82"/>
      <c r="E36" s="82"/>
    </row>
    <row r="37" spans="1:5">
      <c r="A37" s="68"/>
      <c r="B37" s="82"/>
      <c r="C37" s="82"/>
      <c r="D37" s="82"/>
      <c r="E37" s="82"/>
    </row>
    <row r="38" spans="1:5">
      <c r="A38" s="68"/>
      <c r="B38" s="82"/>
      <c r="C38" s="82"/>
      <c r="D38" s="82"/>
      <c r="E38" s="82"/>
    </row>
    <row r="39" spans="1:5">
      <c r="A39" s="68"/>
      <c r="B39" s="82"/>
      <c r="C39" s="82"/>
      <c r="D39" s="82"/>
      <c r="E39" s="82"/>
    </row>
    <row r="40" spans="1:5">
      <c r="A40" s="68"/>
      <c r="B40" s="82"/>
      <c r="C40" s="82"/>
      <c r="D40" s="82"/>
      <c r="E40" s="82"/>
    </row>
    <row r="41" spans="1:5">
      <c r="A41" s="68"/>
      <c r="B41" s="82"/>
      <c r="C41" s="82"/>
      <c r="D41" s="82"/>
      <c r="E41" s="82"/>
    </row>
    <row r="42" spans="1:5">
      <c r="A42" s="68"/>
      <c r="B42" s="82"/>
      <c r="C42" s="82"/>
      <c r="D42" s="82"/>
      <c r="E42" s="82"/>
    </row>
    <row r="43" spans="1:5">
      <c r="A43" s="68"/>
      <c r="B43" s="82"/>
      <c r="C43" s="82"/>
      <c r="D43" s="82"/>
      <c r="E43" s="82"/>
    </row>
    <row r="44" spans="1:5">
      <c r="B44" s="82"/>
      <c r="C44" s="82"/>
      <c r="D44" s="82"/>
      <c r="E44" s="82"/>
    </row>
  </sheetData>
  <mergeCells count="2">
    <mergeCell ref="B5:C5"/>
    <mergeCell ref="D5:E5"/>
  </mergeCells>
  <pageMargins left="0.7" right="0.7" top="0.75" bottom="0.75" header="0.3" footer="0.3"/>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88683-7E8F-4639-AF2C-4ADBDA9769FB}">
  <sheetPr>
    <pageSetUpPr fitToPage="1"/>
  </sheetPr>
  <dimension ref="A1:G25"/>
  <sheetViews>
    <sheetView workbookViewId="0">
      <selection activeCell="G10" sqref="G10"/>
    </sheetView>
  </sheetViews>
  <sheetFormatPr defaultRowHeight="15"/>
  <cols>
    <col min="1" max="1" width="13.28515625" customWidth="1"/>
    <col min="2" max="2" width="19.42578125" customWidth="1"/>
    <col min="3" max="3" width="20.7109375" customWidth="1"/>
    <col min="4" max="4" width="18" bestFit="1" customWidth="1"/>
    <col min="5" max="5" width="12.140625" customWidth="1"/>
    <col min="6" max="6" width="10" customWidth="1"/>
    <col min="7" max="7" width="10.42578125" customWidth="1"/>
    <col min="9" max="9" width="10.85546875" customWidth="1"/>
  </cols>
  <sheetData>
    <row r="1" spans="1:7">
      <c r="A1" s="1" t="s">
        <v>26</v>
      </c>
    </row>
    <row r="2" spans="1:7">
      <c r="A2" s="1" t="s">
        <v>285</v>
      </c>
    </row>
    <row r="3" spans="1:7" ht="17.25">
      <c r="A3" t="s">
        <v>286</v>
      </c>
    </row>
    <row r="4" spans="1:7">
      <c r="A4" s="49"/>
    </row>
    <row r="5" spans="1:7" ht="17.25" customHeight="1">
      <c r="B5" s="111" t="s">
        <v>280</v>
      </c>
      <c r="C5" s="112"/>
      <c r="D5" s="113" t="s">
        <v>287</v>
      </c>
      <c r="E5" s="112"/>
      <c r="F5" s="115" t="s">
        <v>288</v>
      </c>
      <c r="G5" s="114"/>
    </row>
    <row r="6" spans="1:7" ht="17.25">
      <c r="B6" s="42" t="s">
        <v>163</v>
      </c>
      <c r="C6" s="60" t="s">
        <v>184</v>
      </c>
      <c r="D6" s="42" t="s">
        <v>185</v>
      </c>
      <c r="E6" s="60" t="s">
        <v>184</v>
      </c>
      <c r="F6" s="116"/>
      <c r="G6" s="117"/>
    </row>
    <row r="7" spans="1:7">
      <c r="A7" s="1" t="s">
        <v>128</v>
      </c>
      <c r="B7" s="62" t="s">
        <v>166</v>
      </c>
      <c r="C7" s="63" t="s">
        <v>167</v>
      </c>
      <c r="D7" s="64" t="s">
        <v>186</v>
      </c>
      <c r="E7" s="63" t="s">
        <v>167</v>
      </c>
      <c r="F7" s="42" t="s">
        <v>187</v>
      </c>
      <c r="G7" s="42" t="s">
        <v>188</v>
      </c>
    </row>
    <row r="8" spans="1:7">
      <c r="A8" t="s">
        <v>169</v>
      </c>
      <c r="B8" s="72">
        <v>3.3</v>
      </c>
      <c r="C8" s="65">
        <v>2E-3</v>
      </c>
      <c r="D8" s="85">
        <v>24.6</v>
      </c>
      <c r="E8" s="65">
        <v>1E-3</v>
      </c>
      <c r="F8" s="67">
        <v>1670</v>
      </c>
      <c r="G8" s="67">
        <v>7510</v>
      </c>
    </row>
    <row r="9" spans="1:7">
      <c r="A9" s="68" t="s">
        <v>170</v>
      </c>
      <c r="B9" s="72">
        <v>7.8</v>
      </c>
      <c r="C9" s="69">
        <v>0.6</v>
      </c>
      <c r="D9" s="66">
        <v>63.7</v>
      </c>
      <c r="E9" s="69">
        <v>0.3</v>
      </c>
      <c r="F9" s="70">
        <v>4100</v>
      </c>
      <c r="G9" s="70">
        <v>8210</v>
      </c>
    </row>
    <row r="10" spans="1:7">
      <c r="A10" s="68" t="s">
        <v>136</v>
      </c>
      <c r="B10" s="72">
        <v>16.399999999999999</v>
      </c>
      <c r="C10" s="71">
        <v>1.2</v>
      </c>
      <c r="D10" s="66">
        <v>169.1</v>
      </c>
      <c r="E10" s="71">
        <v>0.7</v>
      </c>
      <c r="F10" s="70">
        <v>6000</v>
      </c>
      <c r="G10" s="70">
        <v>10320</v>
      </c>
    </row>
    <row r="11" spans="1:7">
      <c r="A11" s="68" t="s">
        <v>137</v>
      </c>
      <c r="B11" s="72">
        <v>22.6</v>
      </c>
      <c r="C11" s="71">
        <v>1.7</v>
      </c>
      <c r="D11" s="66">
        <v>304.10000000000002</v>
      </c>
      <c r="E11" s="71">
        <v>1.2</v>
      </c>
      <c r="F11" s="70">
        <v>6000</v>
      </c>
      <c r="G11" s="70">
        <v>13450</v>
      </c>
    </row>
    <row r="12" spans="1:7">
      <c r="A12" s="68" t="s">
        <v>138</v>
      </c>
      <c r="B12" s="72">
        <v>25.2</v>
      </c>
      <c r="C12" s="71">
        <v>1.9</v>
      </c>
      <c r="D12" s="66">
        <v>413.6</v>
      </c>
      <c r="E12" s="71">
        <v>1.6</v>
      </c>
      <c r="F12" s="70">
        <v>6000</v>
      </c>
      <c r="G12" s="70">
        <v>16430</v>
      </c>
    </row>
    <row r="13" spans="1:7">
      <c r="A13" s="68" t="s">
        <v>139</v>
      </c>
      <c r="B13" s="72">
        <v>30.1</v>
      </c>
      <c r="C13" s="71">
        <v>2.2999999999999998</v>
      </c>
      <c r="D13" s="66">
        <v>573</v>
      </c>
      <c r="E13" s="71">
        <v>2.2999999999999998</v>
      </c>
      <c r="F13" s="70">
        <v>6650</v>
      </c>
      <c r="G13" s="70">
        <v>19030</v>
      </c>
    </row>
    <row r="14" spans="1:7">
      <c r="A14" s="68" t="s">
        <v>140</v>
      </c>
      <c r="B14" s="72">
        <v>43.9</v>
      </c>
      <c r="C14" s="71">
        <v>3.3</v>
      </c>
      <c r="D14" s="66">
        <v>882.3</v>
      </c>
      <c r="E14" s="71">
        <v>3.5</v>
      </c>
      <c r="F14" s="70">
        <v>7000</v>
      </c>
      <c r="G14" s="70">
        <v>20100</v>
      </c>
    </row>
    <row r="15" spans="1:7">
      <c r="A15" s="68" t="s">
        <v>141</v>
      </c>
      <c r="B15" s="72">
        <v>65.5</v>
      </c>
      <c r="C15" s="71">
        <v>4.9000000000000004</v>
      </c>
      <c r="D15" s="66">
        <v>1255.8</v>
      </c>
      <c r="E15" s="71">
        <v>5</v>
      </c>
      <c r="F15" s="70">
        <v>6950</v>
      </c>
      <c r="G15" s="70">
        <v>19180</v>
      </c>
    </row>
    <row r="16" spans="1:7">
      <c r="A16" s="68" t="s">
        <v>142</v>
      </c>
      <c r="B16" s="72">
        <v>128.5</v>
      </c>
      <c r="C16" s="71">
        <v>9.6</v>
      </c>
      <c r="D16" s="66">
        <v>3371.7</v>
      </c>
      <c r="E16" s="71">
        <v>13.3</v>
      </c>
      <c r="F16" s="70">
        <v>10190</v>
      </c>
      <c r="G16" s="70">
        <v>26240</v>
      </c>
    </row>
    <row r="17" spans="1:7">
      <c r="A17" s="68" t="s">
        <v>143</v>
      </c>
      <c r="B17" s="72">
        <v>174.3</v>
      </c>
      <c r="C17" s="71">
        <v>13.1</v>
      </c>
      <c r="D17" s="66">
        <v>4748.8999999999996</v>
      </c>
      <c r="E17" s="71">
        <v>18.8</v>
      </c>
      <c r="F17" s="70">
        <v>12260</v>
      </c>
      <c r="G17" s="70">
        <v>27240</v>
      </c>
    </row>
    <row r="18" spans="1:7">
      <c r="A18" s="68" t="s">
        <v>144</v>
      </c>
      <c r="B18" s="72">
        <v>295</v>
      </c>
      <c r="C18" s="71">
        <v>22.1</v>
      </c>
      <c r="D18" s="66">
        <v>5359.6</v>
      </c>
      <c r="E18" s="71">
        <v>21.2</v>
      </c>
      <c r="F18" s="70">
        <v>7200</v>
      </c>
      <c r="G18" s="70">
        <v>18170</v>
      </c>
    </row>
    <row r="19" spans="1:7">
      <c r="A19" s="68" t="s">
        <v>145</v>
      </c>
      <c r="B19" s="72">
        <v>519.79999999999995</v>
      </c>
      <c r="C19" s="71">
        <v>39</v>
      </c>
      <c r="D19" s="66">
        <v>8137.9</v>
      </c>
      <c r="E19" s="71">
        <v>32.200000000000003</v>
      </c>
      <c r="F19" s="70">
        <v>5930</v>
      </c>
      <c r="G19" s="70">
        <v>15660</v>
      </c>
    </row>
    <row r="20" spans="1:7">
      <c r="A20" s="68" t="s">
        <v>146</v>
      </c>
      <c r="B20" s="87">
        <v>1332.3</v>
      </c>
      <c r="C20" s="71">
        <v>100</v>
      </c>
      <c r="D20" s="87">
        <v>25279.7</v>
      </c>
      <c r="E20" s="71">
        <v>100</v>
      </c>
      <c r="F20" s="70">
        <v>7090</v>
      </c>
      <c r="G20" s="70">
        <v>18990</v>
      </c>
    </row>
    <row r="21" spans="1:7">
      <c r="B21" s="45"/>
      <c r="C21" s="45"/>
      <c r="D21" s="45"/>
    </row>
    <row r="22" spans="1:7" ht="17.25">
      <c r="A22" s="73" t="s">
        <v>283</v>
      </c>
      <c r="B22" s="45"/>
      <c r="C22" s="45"/>
      <c r="D22" s="45"/>
    </row>
    <row r="23" spans="1:7" ht="17.25">
      <c r="A23" s="73" t="s">
        <v>189</v>
      </c>
      <c r="B23" s="45"/>
      <c r="C23" s="45"/>
      <c r="D23" s="45"/>
    </row>
    <row r="24" spans="1:7">
      <c r="A24" s="73" t="s">
        <v>252</v>
      </c>
      <c r="B24" s="45"/>
      <c r="C24" s="45"/>
      <c r="D24" s="45"/>
    </row>
    <row r="25" spans="1:7">
      <c r="A25" t="s">
        <v>98</v>
      </c>
    </row>
  </sheetData>
  <mergeCells count="3">
    <mergeCell ref="B5:C5"/>
    <mergeCell ref="D5:E5"/>
    <mergeCell ref="F5:G6"/>
  </mergeCells>
  <pageMargins left="0.7" right="0.7" top="0.75" bottom="0.75" header="0.3" footer="0.3"/>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BECB9-8659-40B7-8358-5571000B35CB}">
  <sheetPr>
    <pageSetUpPr fitToPage="1"/>
  </sheetPr>
  <dimension ref="A1:I16"/>
  <sheetViews>
    <sheetView workbookViewId="0">
      <selection activeCell="B8" sqref="B8"/>
    </sheetView>
  </sheetViews>
  <sheetFormatPr defaultRowHeight="15"/>
  <cols>
    <col min="1" max="1" width="22.42578125" customWidth="1"/>
  </cols>
  <sheetData>
    <row r="1" spans="1:9">
      <c r="A1" s="1" t="s">
        <v>27</v>
      </c>
    </row>
    <row r="2" spans="1:9">
      <c r="A2" s="1" t="s">
        <v>289</v>
      </c>
    </row>
    <row r="3" spans="1:9">
      <c r="A3" t="s">
        <v>290</v>
      </c>
    </row>
    <row r="4" spans="1:9">
      <c r="A4" t="s">
        <v>291</v>
      </c>
    </row>
    <row r="6" spans="1:9" ht="17.25">
      <c r="A6" t="s">
        <v>292</v>
      </c>
      <c r="B6">
        <v>35.700000000000003</v>
      </c>
    </row>
    <row r="7" spans="1:9" ht="17.25">
      <c r="A7" t="s">
        <v>293</v>
      </c>
      <c r="B7">
        <v>43.6</v>
      </c>
    </row>
    <row r="8" spans="1:9" ht="17.25">
      <c r="A8" t="s">
        <v>294</v>
      </c>
      <c r="B8">
        <v>17.899999999999999</v>
      </c>
    </row>
    <row r="9" spans="1:9" ht="17.25">
      <c r="A9" t="s">
        <v>295</v>
      </c>
      <c r="B9">
        <v>0.4</v>
      </c>
    </row>
    <row r="10" spans="1:9" ht="17.25">
      <c r="A10" t="s">
        <v>296</v>
      </c>
      <c r="B10">
        <v>2.4</v>
      </c>
    </row>
    <row r="12" spans="1:9" ht="28.15" customHeight="1">
      <c r="A12" s="110" t="s">
        <v>297</v>
      </c>
      <c r="B12" s="110"/>
      <c r="C12" s="110"/>
      <c r="D12" s="110"/>
      <c r="E12" s="110"/>
      <c r="F12" s="110"/>
      <c r="G12" s="110"/>
      <c r="H12" s="110"/>
      <c r="I12" s="110"/>
    </row>
    <row r="13" spans="1:9" ht="17.25">
      <c r="A13" t="s">
        <v>298</v>
      </c>
    </row>
    <row r="14" spans="1:9" ht="33.6" customHeight="1">
      <c r="A14" s="110" t="s">
        <v>299</v>
      </c>
      <c r="B14" s="110"/>
      <c r="C14" s="110"/>
      <c r="D14" s="110"/>
      <c r="E14" s="110"/>
      <c r="F14" s="110"/>
      <c r="G14" s="110"/>
      <c r="H14" s="110"/>
      <c r="I14" s="110"/>
    </row>
    <row r="15" spans="1:9" ht="36" customHeight="1">
      <c r="A15" s="110" t="s">
        <v>300</v>
      </c>
      <c r="B15" s="110"/>
      <c r="C15" s="110"/>
      <c r="D15" s="110"/>
      <c r="E15" s="110"/>
      <c r="F15" s="110"/>
      <c r="G15" s="110"/>
      <c r="H15" s="110"/>
      <c r="I15" s="110"/>
    </row>
    <row r="16" spans="1:9">
      <c r="A16" t="s">
        <v>98</v>
      </c>
    </row>
  </sheetData>
  <mergeCells count="3">
    <mergeCell ref="A12:I12"/>
    <mergeCell ref="A14:I14"/>
    <mergeCell ref="A15:I15"/>
  </mergeCells>
  <pageMargins left="0.7" right="0.7" top="0.75" bottom="0.75" header="0.3" footer="0.3"/>
  <pageSetup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4F50D-75F0-4A37-97D6-2A1BC8F4CBFD}">
  <dimension ref="A1:P21"/>
  <sheetViews>
    <sheetView workbookViewId="0">
      <selection activeCell="H10" sqref="H10"/>
    </sheetView>
  </sheetViews>
  <sheetFormatPr defaultRowHeight="15"/>
  <cols>
    <col min="1" max="1" width="10.7109375" customWidth="1"/>
    <col min="4" max="4" width="11.5703125" customWidth="1"/>
    <col min="5" max="6" width="11" customWidth="1"/>
    <col min="7" max="7" width="11.140625" customWidth="1"/>
    <col min="8" max="8" width="12" customWidth="1"/>
    <col min="9" max="9" width="11.28515625" customWidth="1"/>
  </cols>
  <sheetData>
    <row r="1" spans="1:10">
      <c r="A1" s="1" t="s">
        <v>28</v>
      </c>
    </row>
    <row r="2" spans="1:10">
      <c r="A2" s="1" t="s">
        <v>301</v>
      </c>
    </row>
    <row r="3" spans="1:10" ht="30" customHeight="1">
      <c r="A3" s="110" t="s">
        <v>302</v>
      </c>
      <c r="B3" s="110"/>
      <c r="C3" s="110"/>
      <c r="D3" s="110"/>
      <c r="E3" s="110"/>
      <c r="F3" s="110"/>
      <c r="G3" s="110"/>
      <c r="H3" s="110"/>
      <c r="I3" s="110"/>
      <c r="J3" s="110"/>
    </row>
    <row r="5" spans="1:10">
      <c r="B5" s="121" t="s">
        <v>303</v>
      </c>
      <c r="C5" s="121"/>
      <c r="D5" s="121"/>
      <c r="E5" s="121"/>
      <c r="F5" s="121"/>
      <c r="G5" s="121"/>
      <c r="H5" s="121"/>
      <c r="I5" s="121"/>
      <c r="J5" s="121"/>
    </row>
    <row r="6" spans="1:10" ht="30">
      <c r="A6" s="1" t="s">
        <v>128</v>
      </c>
      <c r="B6" s="53" t="s">
        <v>304</v>
      </c>
      <c r="C6" s="53" t="s">
        <v>305</v>
      </c>
      <c r="D6" s="53" t="s">
        <v>306</v>
      </c>
      <c r="E6" s="53" t="s">
        <v>307</v>
      </c>
      <c r="F6" s="53" t="s">
        <v>308</v>
      </c>
      <c r="G6" s="53" t="s">
        <v>309</v>
      </c>
      <c r="H6" s="53" t="s">
        <v>310</v>
      </c>
      <c r="I6" s="53" t="s">
        <v>311</v>
      </c>
      <c r="J6" s="53" t="s">
        <v>312</v>
      </c>
    </row>
    <row r="7" spans="1:10">
      <c r="A7" t="s">
        <v>313</v>
      </c>
      <c r="B7" s="43">
        <v>1.4</v>
      </c>
      <c r="C7" s="43">
        <v>9.6</v>
      </c>
      <c r="D7" s="43">
        <v>21.4</v>
      </c>
      <c r="E7" s="43">
        <v>41.8</v>
      </c>
      <c r="F7" s="43">
        <v>45.8</v>
      </c>
      <c r="G7" s="43">
        <v>52.2</v>
      </c>
      <c r="H7" s="43">
        <v>59</v>
      </c>
      <c r="I7" s="43">
        <v>61.8</v>
      </c>
      <c r="J7" s="43">
        <v>59.6</v>
      </c>
    </row>
    <row r="8" spans="1:10">
      <c r="A8" t="s">
        <v>170</v>
      </c>
      <c r="B8" s="43">
        <v>1.4</v>
      </c>
      <c r="C8" s="43">
        <v>3.9</v>
      </c>
      <c r="D8" s="43">
        <v>6</v>
      </c>
      <c r="E8" s="43">
        <v>9.4</v>
      </c>
      <c r="F8" s="43">
        <v>12.5</v>
      </c>
      <c r="G8" s="43">
        <v>21.1</v>
      </c>
      <c r="H8" s="43">
        <v>29.7</v>
      </c>
      <c r="I8" s="43">
        <v>45.6</v>
      </c>
      <c r="J8" s="43">
        <v>62.1</v>
      </c>
    </row>
    <row r="9" spans="1:10">
      <c r="A9" t="s">
        <v>136</v>
      </c>
      <c r="B9" s="43">
        <v>1.9</v>
      </c>
      <c r="C9" s="43">
        <v>3.9</v>
      </c>
      <c r="D9" s="43">
        <v>4.7</v>
      </c>
      <c r="E9" s="43">
        <v>5.5</v>
      </c>
      <c r="F9" s="43">
        <v>6.6</v>
      </c>
      <c r="G9" s="43">
        <v>8.3000000000000007</v>
      </c>
      <c r="H9" s="43">
        <v>12</v>
      </c>
      <c r="I9" s="43">
        <v>16.8</v>
      </c>
      <c r="J9" s="43">
        <v>40.299999999999997</v>
      </c>
    </row>
    <row r="10" spans="1:10">
      <c r="A10" t="s">
        <v>137</v>
      </c>
      <c r="B10" s="43">
        <v>2.5</v>
      </c>
      <c r="C10" s="43">
        <v>4.4000000000000004</v>
      </c>
      <c r="D10" s="43">
        <v>4.4000000000000004</v>
      </c>
      <c r="E10" s="43">
        <v>4.9000000000000004</v>
      </c>
      <c r="F10" s="43">
        <v>5.9</v>
      </c>
      <c r="G10" s="43">
        <v>6.3</v>
      </c>
      <c r="H10" s="43">
        <v>7.6</v>
      </c>
      <c r="I10" s="43">
        <v>9.1</v>
      </c>
      <c r="J10" s="43">
        <v>14.2</v>
      </c>
    </row>
    <row r="11" spans="1:10">
      <c r="A11" t="s">
        <v>138</v>
      </c>
      <c r="B11" s="43">
        <v>2.6</v>
      </c>
      <c r="C11" s="43">
        <v>4.2</v>
      </c>
      <c r="D11" s="43">
        <v>4.4000000000000004</v>
      </c>
      <c r="E11" s="43">
        <v>5.0999999999999996</v>
      </c>
      <c r="F11" s="43">
        <v>5.4</v>
      </c>
      <c r="G11" s="43">
        <v>6</v>
      </c>
      <c r="H11" s="43">
        <v>6.8</v>
      </c>
      <c r="I11" s="43">
        <v>7.6</v>
      </c>
      <c r="J11" s="43">
        <v>9.1</v>
      </c>
    </row>
    <row r="12" spans="1:10">
      <c r="A12" t="s">
        <v>139</v>
      </c>
      <c r="B12" s="43">
        <v>2.6</v>
      </c>
      <c r="C12" s="43">
        <v>4.2</v>
      </c>
      <c r="D12" s="43">
        <v>4.5</v>
      </c>
      <c r="E12" s="43">
        <v>5.2</v>
      </c>
      <c r="F12" s="43">
        <v>6.1</v>
      </c>
      <c r="G12" s="43">
        <v>6.6</v>
      </c>
      <c r="H12" s="43">
        <v>7.2</v>
      </c>
      <c r="I12" s="43">
        <v>8</v>
      </c>
      <c r="J12" s="43">
        <v>8.5</v>
      </c>
    </row>
    <row r="13" spans="1:10">
      <c r="A13" t="s">
        <v>140</v>
      </c>
      <c r="B13" s="43">
        <v>2.9</v>
      </c>
      <c r="C13" s="43">
        <v>4.5</v>
      </c>
      <c r="D13" s="43">
        <v>5.5</v>
      </c>
      <c r="E13" s="43">
        <v>6.5</v>
      </c>
      <c r="F13" s="43">
        <v>6.9</v>
      </c>
      <c r="G13" s="43">
        <v>7.8</v>
      </c>
      <c r="H13" s="43">
        <v>8.6</v>
      </c>
      <c r="I13" s="43">
        <v>9</v>
      </c>
      <c r="J13" s="43">
        <v>9.8000000000000007</v>
      </c>
    </row>
    <row r="14" spans="1:10">
      <c r="A14" t="s">
        <v>141</v>
      </c>
      <c r="B14" s="43">
        <v>3.3</v>
      </c>
      <c r="C14" s="43">
        <v>5.6</v>
      </c>
      <c r="D14" s="43">
        <v>7.3</v>
      </c>
      <c r="E14" s="43">
        <v>8.4</v>
      </c>
      <c r="F14" s="43">
        <v>8.9</v>
      </c>
      <c r="G14" s="43">
        <v>9.5</v>
      </c>
      <c r="H14" s="43">
        <v>9.8000000000000007</v>
      </c>
      <c r="I14" s="43">
        <v>10.199999999999999</v>
      </c>
      <c r="J14" s="43">
        <v>11.8</v>
      </c>
    </row>
    <row r="15" spans="1:10">
      <c r="A15" t="s">
        <v>142</v>
      </c>
      <c r="B15" s="43">
        <v>5</v>
      </c>
      <c r="C15" s="43">
        <v>8.6</v>
      </c>
      <c r="D15" s="43">
        <v>11.6</v>
      </c>
      <c r="E15" s="43">
        <v>13.1</v>
      </c>
      <c r="F15" s="43">
        <v>14.1</v>
      </c>
      <c r="G15" s="43">
        <v>14.9</v>
      </c>
      <c r="H15" s="43">
        <v>16.2</v>
      </c>
      <c r="I15" s="43">
        <v>17.5</v>
      </c>
      <c r="J15" s="43">
        <v>24.6</v>
      </c>
    </row>
    <row r="16" spans="1:10">
      <c r="A16" t="s">
        <v>143</v>
      </c>
      <c r="B16" s="43">
        <v>7</v>
      </c>
      <c r="C16" s="43">
        <v>12.1</v>
      </c>
      <c r="D16" s="43">
        <v>15.6</v>
      </c>
      <c r="E16" s="43">
        <v>17.399999999999999</v>
      </c>
      <c r="F16" s="43">
        <v>18.100000000000001</v>
      </c>
      <c r="G16" s="43">
        <v>20.2</v>
      </c>
      <c r="H16" s="43">
        <v>22.6</v>
      </c>
      <c r="I16" s="43">
        <v>25.1</v>
      </c>
      <c r="J16" s="43">
        <v>35.6</v>
      </c>
    </row>
    <row r="17" spans="1:16">
      <c r="A17" t="s">
        <v>144</v>
      </c>
      <c r="B17" s="43">
        <v>19.899999999999999</v>
      </c>
      <c r="C17" s="43">
        <v>39.200000000000003</v>
      </c>
      <c r="D17" s="43">
        <v>44.2</v>
      </c>
      <c r="E17" s="43">
        <v>46.9</v>
      </c>
      <c r="F17" s="43">
        <v>48.9</v>
      </c>
      <c r="G17" s="43">
        <v>50.2</v>
      </c>
      <c r="H17" s="43">
        <v>51.4</v>
      </c>
      <c r="I17" s="43">
        <v>53.6</v>
      </c>
      <c r="J17" s="43">
        <v>59.2</v>
      </c>
      <c r="O17" s="51"/>
      <c r="P17" s="44"/>
    </row>
    <row r="18" spans="1:16">
      <c r="A18" t="s">
        <v>145</v>
      </c>
      <c r="B18" s="43">
        <v>47.1</v>
      </c>
      <c r="C18" s="43">
        <v>67.7</v>
      </c>
      <c r="D18" s="43">
        <v>70.099999999999994</v>
      </c>
      <c r="E18" s="43">
        <v>70.900000000000006</v>
      </c>
      <c r="F18" s="43">
        <v>70.7</v>
      </c>
      <c r="G18" s="43">
        <v>70.099999999999994</v>
      </c>
      <c r="H18" s="43">
        <v>69.5</v>
      </c>
      <c r="I18" s="43">
        <v>68.5</v>
      </c>
      <c r="J18" s="43">
        <v>68</v>
      </c>
    </row>
    <row r="20" spans="1:16" ht="45" customHeight="1">
      <c r="A20" s="110" t="s">
        <v>314</v>
      </c>
      <c r="B20" s="110"/>
      <c r="C20" s="110"/>
      <c r="D20" s="110"/>
      <c r="E20" s="110"/>
      <c r="F20" s="110"/>
      <c r="G20" s="110"/>
      <c r="H20" s="110"/>
      <c r="I20" s="110"/>
      <c r="J20" s="110"/>
    </row>
    <row r="21" spans="1:16">
      <c r="A21" t="s">
        <v>98</v>
      </c>
    </row>
  </sheetData>
  <mergeCells count="3">
    <mergeCell ref="A3:J3"/>
    <mergeCell ref="B5:J5"/>
    <mergeCell ref="A20:J20"/>
  </mergeCells>
  <pageMargins left="0.7" right="0.7" top="0.75" bottom="0.75" header="0.3" footer="0.3"/>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3632B-84A1-45CD-853F-810C4C1C8408}">
  <sheetPr>
    <pageSetUpPr fitToPage="1"/>
  </sheetPr>
  <dimension ref="A1:W34"/>
  <sheetViews>
    <sheetView zoomScaleNormal="100" workbookViewId="0">
      <selection activeCell="E13" sqref="E13"/>
    </sheetView>
  </sheetViews>
  <sheetFormatPr defaultRowHeight="15"/>
  <cols>
    <col min="4" max="4" width="11.5703125" customWidth="1"/>
    <col min="5" max="6" width="11" customWidth="1"/>
    <col min="7" max="7" width="11.140625" customWidth="1"/>
    <col min="8" max="8" width="12" customWidth="1"/>
    <col min="9" max="9" width="11.28515625" customWidth="1"/>
  </cols>
  <sheetData>
    <row r="1" spans="1:23">
      <c r="A1" s="1" t="s">
        <v>29</v>
      </c>
    </row>
    <row r="2" spans="1:23" ht="30" customHeight="1">
      <c r="A2" s="122" t="s">
        <v>315</v>
      </c>
      <c r="B2" s="122"/>
      <c r="C2" s="122"/>
      <c r="D2" s="122"/>
      <c r="E2" s="122"/>
      <c r="F2" s="122"/>
      <c r="G2" s="122"/>
      <c r="H2" s="122"/>
      <c r="I2" s="122"/>
      <c r="J2" s="122"/>
    </row>
    <row r="3" spans="1:23" ht="30" customHeight="1">
      <c r="A3" s="110" t="s">
        <v>316</v>
      </c>
      <c r="B3" s="110"/>
      <c r="C3" s="110"/>
      <c r="D3" s="110"/>
      <c r="E3" s="110"/>
      <c r="F3" s="110"/>
      <c r="G3" s="110"/>
      <c r="H3" s="110"/>
      <c r="I3" s="110"/>
      <c r="J3" s="110"/>
    </row>
    <row r="5" spans="1:23">
      <c r="B5" s="121" t="s">
        <v>317</v>
      </c>
      <c r="C5" s="121"/>
      <c r="D5" s="121"/>
      <c r="E5" s="121"/>
      <c r="F5" s="121"/>
      <c r="G5" s="121"/>
      <c r="H5" s="121"/>
      <c r="I5" s="121"/>
      <c r="J5" s="121"/>
    </row>
    <row r="6" spans="1:23" ht="30">
      <c r="A6" s="1" t="s">
        <v>128</v>
      </c>
      <c r="B6" s="53" t="s">
        <v>304</v>
      </c>
      <c r="C6" s="53" t="s">
        <v>305</v>
      </c>
      <c r="D6" s="53" t="s">
        <v>306</v>
      </c>
      <c r="E6" s="53" t="s">
        <v>307</v>
      </c>
      <c r="F6" s="53" t="s">
        <v>308</v>
      </c>
      <c r="G6" s="53" t="s">
        <v>309</v>
      </c>
      <c r="H6" s="53" t="s">
        <v>310</v>
      </c>
      <c r="I6" s="53" t="s">
        <v>311</v>
      </c>
      <c r="J6" s="53" t="s">
        <v>312</v>
      </c>
    </row>
    <row r="7" spans="1:23">
      <c r="A7" t="s">
        <v>313</v>
      </c>
      <c r="B7" s="43">
        <v>78.5</v>
      </c>
      <c r="C7" s="43">
        <v>2.8</v>
      </c>
      <c r="D7" s="43">
        <v>1.7</v>
      </c>
      <c r="E7" s="43">
        <v>1.7</v>
      </c>
      <c r="F7" s="43">
        <v>1.7</v>
      </c>
      <c r="G7" s="43">
        <v>1.7</v>
      </c>
      <c r="H7" s="43">
        <v>1.7</v>
      </c>
      <c r="I7" s="43">
        <v>1.7</v>
      </c>
      <c r="J7" s="43">
        <v>1.7</v>
      </c>
      <c r="O7" s="44"/>
      <c r="P7" s="44"/>
      <c r="Q7" s="44"/>
      <c r="R7" s="44"/>
      <c r="S7" s="44"/>
      <c r="T7" s="44"/>
      <c r="U7" s="44"/>
      <c r="V7" s="44"/>
      <c r="W7" s="44"/>
    </row>
    <row r="8" spans="1:23">
      <c r="A8" t="s">
        <v>170</v>
      </c>
      <c r="B8" s="43">
        <v>99.5</v>
      </c>
      <c r="C8" s="43">
        <v>66.8</v>
      </c>
      <c r="D8" s="43">
        <v>34.200000000000003</v>
      </c>
      <c r="E8" s="43">
        <v>10.6</v>
      </c>
      <c r="F8" s="43">
        <v>6.5</v>
      </c>
      <c r="G8" s="43">
        <v>1.9</v>
      </c>
      <c r="H8" s="43">
        <v>1.8</v>
      </c>
      <c r="I8" s="43">
        <v>1.8</v>
      </c>
      <c r="J8" s="43">
        <v>1.8</v>
      </c>
      <c r="L8" s="43"/>
      <c r="M8" s="43"/>
      <c r="N8" s="43"/>
      <c r="O8" s="44"/>
      <c r="P8" s="44"/>
      <c r="Q8" s="44"/>
      <c r="R8" s="44"/>
      <c r="S8" s="44"/>
      <c r="T8" s="44"/>
      <c r="U8" s="44"/>
      <c r="V8" s="44"/>
      <c r="W8" s="44"/>
    </row>
    <row r="9" spans="1:23">
      <c r="A9" t="s">
        <v>136</v>
      </c>
      <c r="B9" s="43">
        <v>104.1</v>
      </c>
      <c r="C9" s="43">
        <v>90.8</v>
      </c>
      <c r="D9" s="43">
        <v>46.1</v>
      </c>
      <c r="E9" s="43">
        <v>29.4</v>
      </c>
      <c r="F9" s="43">
        <v>20.3</v>
      </c>
      <c r="G9" s="43">
        <v>12.3</v>
      </c>
      <c r="H9" s="43">
        <v>7.4</v>
      </c>
      <c r="I9" s="43">
        <v>3.3</v>
      </c>
      <c r="J9" s="43">
        <v>2</v>
      </c>
      <c r="L9" s="43"/>
      <c r="M9" s="43"/>
      <c r="N9" s="43"/>
      <c r="O9" s="44"/>
      <c r="P9" s="44"/>
      <c r="Q9" s="44"/>
      <c r="R9" s="44"/>
      <c r="S9" s="44"/>
      <c r="T9" s="44"/>
      <c r="U9" s="44"/>
      <c r="V9" s="44"/>
      <c r="W9" s="44"/>
    </row>
    <row r="10" spans="1:23">
      <c r="A10" t="s">
        <v>137</v>
      </c>
      <c r="B10" s="43">
        <v>194.2</v>
      </c>
      <c r="C10" s="43">
        <v>91.2</v>
      </c>
      <c r="D10" s="43">
        <v>52.8</v>
      </c>
      <c r="E10" s="43">
        <v>35.299999999999997</v>
      </c>
      <c r="F10" s="43">
        <v>26.8</v>
      </c>
      <c r="G10" s="43">
        <v>17.600000000000001</v>
      </c>
      <c r="H10" s="43">
        <v>10.6</v>
      </c>
      <c r="I10" s="43">
        <v>5.9</v>
      </c>
      <c r="J10" s="43">
        <v>2.2999999999999998</v>
      </c>
      <c r="L10" s="43"/>
      <c r="M10" s="43"/>
      <c r="N10" s="43"/>
      <c r="O10" s="44"/>
      <c r="P10" s="44"/>
      <c r="Q10" s="44"/>
      <c r="R10" s="44"/>
      <c r="S10" s="44"/>
      <c r="T10" s="44"/>
      <c r="U10" s="44"/>
      <c r="V10" s="44"/>
      <c r="W10" s="44"/>
    </row>
    <row r="11" spans="1:23">
      <c r="A11" t="s">
        <v>138</v>
      </c>
      <c r="B11" s="43">
        <v>121.5</v>
      </c>
      <c r="C11" s="43">
        <v>89</v>
      </c>
      <c r="D11" s="43">
        <v>50.8</v>
      </c>
      <c r="E11" s="43">
        <v>37.200000000000003</v>
      </c>
      <c r="F11" s="43">
        <v>27.2</v>
      </c>
      <c r="G11" s="43">
        <v>19.600000000000001</v>
      </c>
      <c r="H11" s="43">
        <v>11.8</v>
      </c>
      <c r="I11" s="43">
        <v>9</v>
      </c>
      <c r="J11" s="43">
        <v>3.1</v>
      </c>
      <c r="L11" s="43"/>
      <c r="M11" s="43"/>
      <c r="N11" s="43"/>
      <c r="O11" s="44"/>
      <c r="P11" s="44"/>
      <c r="Q11" s="44"/>
      <c r="R11" s="44"/>
      <c r="S11" s="44"/>
      <c r="T11" s="44"/>
      <c r="U11" s="44"/>
      <c r="V11" s="44"/>
      <c r="W11" s="44"/>
    </row>
    <row r="12" spans="1:23">
      <c r="A12" t="s">
        <v>139</v>
      </c>
      <c r="B12" s="43">
        <v>101.1</v>
      </c>
      <c r="C12" s="43">
        <v>77.5</v>
      </c>
      <c r="D12" s="43">
        <v>45.2</v>
      </c>
      <c r="E12" s="43">
        <v>28.4</v>
      </c>
      <c r="F12" s="43">
        <v>25.3</v>
      </c>
      <c r="G12" s="43">
        <v>19.399999999999999</v>
      </c>
      <c r="H12" s="43">
        <v>13</v>
      </c>
      <c r="I12" s="43">
        <v>8.4</v>
      </c>
      <c r="J12" s="43">
        <v>3.6</v>
      </c>
      <c r="L12" s="43"/>
      <c r="M12" s="43"/>
      <c r="N12" s="43"/>
      <c r="O12" s="44"/>
      <c r="P12" s="44"/>
      <c r="Q12" s="44"/>
      <c r="R12" s="44"/>
      <c r="S12" s="44"/>
      <c r="T12" s="44"/>
      <c r="U12" s="44"/>
      <c r="V12" s="44"/>
      <c r="W12" s="44"/>
    </row>
    <row r="13" spans="1:23">
      <c r="A13" t="s">
        <v>140</v>
      </c>
      <c r="B13" s="43">
        <v>98</v>
      </c>
      <c r="C13" s="43">
        <v>56.2</v>
      </c>
      <c r="D13" s="43">
        <v>32.9</v>
      </c>
      <c r="E13" s="43">
        <v>21.4</v>
      </c>
      <c r="F13" s="43">
        <v>16.899999999999999</v>
      </c>
      <c r="G13" s="43">
        <v>12.4</v>
      </c>
      <c r="H13" s="43">
        <v>10.9</v>
      </c>
      <c r="I13" s="43">
        <v>7.5</v>
      </c>
      <c r="J13" s="43">
        <v>3.4</v>
      </c>
      <c r="L13" s="43"/>
      <c r="M13" s="43"/>
      <c r="N13" s="43"/>
      <c r="O13" s="44"/>
      <c r="P13" s="44"/>
      <c r="Q13" s="44"/>
      <c r="R13" s="44"/>
      <c r="S13" s="44"/>
      <c r="T13" s="44"/>
      <c r="U13" s="44"/>
      <c r="V13" s="44"/>
      <c r="W13" s="44"/>
    </row>
    <row r="14" spans="1:23">
      <c r="A14" t="s">
        <v>141</v>
      </c>
      <c r="B14" s="43">
        <v>89.1</v>
      </c>
      <c r="C14" s="43">
        <v>38.1</v>
      </c>
      <c r="D14" s="43">
        <v>16.5</v>
      </c>
      <c r="E14" s="43">
        <v>10.3</v>
      </c>
      <c r="F14" s="43">
        <v>10</v>
      </c>
      <c r="G14" s="43">
        <v>7.5</v>
      </c>
      <c r="H14" s="43">
        <v>7</v>
      </c>
      <c r="I14" s="43">
        <v>6.1</v>
      </c>
      <c r="J14" s="43">
        <v>3.8</v>
      </c>
      <c r="L14" s="43"/>
      <c r="M14" s="43"/>
      <c r="N14" s="43"/>
      <c r="O14" s="44"/>
      <c r="P14" s="44"/>
      <c r="Q14" s="44"/>
      <c r="R14" s="44"/>
      <c r="S14" s="44"/>
      <c r="T14" s="44"/>
      <c r="U14" s="44"/>
      <c r="V14" s="44"/>
      <c r="W14" s="44"/>
    </row>
    <row r="15" spans="1:23">
      <c r="A15" t="s">
        <v>142</v>
      </c>
      <c r="B15" s="43">
        <v>84.4</v>
      </c>
      <c r="C15" s="43">
        <v>32.9</v>
      </c>
      <c r="D15" s="43">
        <v>18.3</v>
      </c>
      <c r="E15" s="43">
        <v>16.100000000000001</v>
      </c>
      <c r="F15" s="43">
        <v>15.1</v>
      </c>
      <c r="G15" s="43">
        <v>12.2</v>
      </c>
      <c r="H15" s="43">
        <v>10.4</v>
      </c>
      <c r="I15" s="43">
        <v>8.6999999999999993</v>
      </c>
      <c r="J15" s="43">
        <v>4.9000000000000004</v>
      </c>
      <c r="L15" s="43"/>
      <c r="M15" s="43"/>
      <c r="N15" s="43"/>
      <c r="O15" s="44"/>
      <c r="P15" s="44"/>
      <c r="Q15" s="44"/>
      <c r="R15" s="44"/>
      <c r="S15" s="44"/>
      <c r="T15" s="44"/>
      <c r="U15" s="44"/>
      <c r="V15" s="44"/>
      <c r="W15" s="44"/>
    </row>
    <row r="16" spans="1:23">
      <c r="A16" t="s">
        <v>143</v>
      </c>
      <c r="B16" s="43">
        <v>75.8</v>
      </c>
      <c r="C16" s="43">
        <v>29.6</v>
      </c>
      <c r="D16" s="43">
        <v>20</v>
      </c>
      <c r="E16" s="43">
        <v>17.600000000000001</v>
      </c>
      <c r="F16" s="43">
        <v>15.1</v>
      </c>
      <c r="G16" s="43">
        <v>12.6</v>
      </c>
      <c r="H16" s="43">
        <v>10.3</v>
      </c>
      <c r="I16" s="43">
        <v>8.1</v>
      </c>
      <c r="J16" s="43">
        <v>5</v>
      </c>
      <c r="L16" s="43"/>
      <c r="M16" s="43"/>
      <c r="N16" s="43"/>
      <c r="O16" s="44"/>
      <c r="P16" s="44"/>
      <c r="Q16" s="44"/>
      <c r="R16" s="44"/>
      <c r="S16" s="44"/>
      <c r="T16" s="44"/>
      <c r="U16" s="44"/>
      <c r="V16" s="44"/>
      <c r="W16" s="44"/>
    </row>
    <row r="17" spans="1:23">
      <c r="A17" t="s">
        <v>144</v>
      </c>
      <c r="B17" s="43">
        <v>5.3</v>
      </c>
      <c r="C17" s="43">
        <v>4.2</v>
      </c>
      <c r="D17" s="43">
        <v>4.2</v>
      </c>
      <c r="E17" s="43">
        <v>4.2</v>
      </c>
      <c r="F17" s="43">
        <v>4.2</v>
      </c>
      <c r="G17" s="43">
        <v>4.2</v>
      </c>
      <c r="H17" s="43">
        <v>4.2</v>
      </c>
      <c r="I17" s="43">
        <v>4.2</v>
      </c>
      <c r="J17" s="43">
        <v>4.0999999999999996</v>
      </c>
      <c r="L17" s="43"/>
      <c r="M17" s="43"/>
      <c r="N17" s="43"/>
      <c r="O17" s="44"/>
      <c r="P17" s="44"/>
      <c r="Q17" s="44"/>
      <c r="R17" s="44"/>
      <c r="S17" s="44"/>
      <c r="T17" s="44"/>
      <c r="U17" s="44"/>
      <c r="V17" s="44"/>
      <c r="W17" s="44"/>
    </row>
    <row r="18" spans="1:23">
      <c r="A18" t="s">
        <v>145</v>
      </c>
      <c r="B18" s="43">
        <v>6.5</v>
      </c>
      <c r="C18" s="43">
        <v>6.1</v>
      </c>
      <c r="D18" s="43">
        <v>6.1</v>
      </c>
      <c r="E18" s="43">
        <v>6.1</v>
      </c>
      <c r="F18" s="43">
        <v>6.1</v>
      </c>
      <c r="G18" s="43">
        <v>6.1</v>
      </c>
      <c r="H18" s="43">
        <v>5.9</v>
      </c>
      <c r="I18" s="43">
        <v>5.7</v>
      </c>
      <c r="J18" s="43">
        <v>5.0999999999999996</v>
      </c>
      <c r="L18" s="43"/>
      <c r="M18" s="43"/>
      <c r="N18" s="43"/>
      <c r="O18" s="44"/>
      <c r="P18" s="44"/>
      <c r="Q18" s="44"/>
      <c r="R18" s="44"/>
      <c r="S18" s="44"/>
      <c r="T18" s="44"/>
      <c r="U18" s="44"/>
      <c r="V18" s="44"/>
      <c r="W18" s="44"/>
    </row>
    <row r="19" spans="1:23">
      <c r="B19" s="44"/>
      <c r="C19" s="44"/>
      <c r="D19" s="44"/>
      <c r="E19" s="44"/>
      <c r="F19" s="44"/>
      <c r="G19" s="44"/>
      <c r="H19" s="44"/>
      <c r="I19" s="44"/>
      <c r="J19" s="44"/>
    </row>
    <row r="20" spans="1:23" ht="45" customHeight="1">
      <c r="A20" s="110" t="s">
        <v>314</v>
      </c>
      <c r="B20" s="110"/>
      <c r="C20" s="110"/>
      <c r="D20" s="110"/>
      <c r="E20" s="110"/>
      <c r="F20" s="110"/>
      <c r="G20" s="110"/>
      <c r="H20" s="110"/>
      <c r="I20" s="110"/>
      <c r="J20" s="110"/>
    </row>
    <row r="21" spans="1:23">
      <c r="A21" t="s">
        <v>98</v>
      </c>
      <c r="L21" s="43"/>
      <c r="M21" s="43"/>
      <c r="N21" s="43"/>
      <c r="O21" s="43"/>
      <c r="P21" s="43"/>
      <c r="Q21" s="43"/>
      <c r="R21" s="43"/>
      <c r="S21" s="43"/>
      <c r="T21" s="43"/>
    </row>
    <row r="22" spans="1:23">
      <c r="L22" s="43"/>
      <c r="M22" s="43"/>
      <c r="N22" s="43"/>
      <c r="O22" s="43"/>
      <c r="P22" s="43"/>
      <c r="Q22" s="43"/>
      <c r="R22" s="43"/>
      <c r="S22" s="43"/>
      <c r="T22" s="43"/>
    </row>
    <row r="23" spans="1:23">
      <c r="L23" s="43"/>
      <c r="M23" s="43"/>
      <c r="N23" s="43"/>
      <c r="O23" s="43"/>
      <c r="P23" s="43"/>
      <c r="Q23" s="43"/>
      <c r="R23" s="43"/>
      <c r="S23" s="43"/>
      <c r="T23" s="43"/>
      <c r="U23" s="43"/>
      <c r="V23" s="43"/>
      <c r="W23" s="43"/>
    </row>
    <row r="24" spans="1:23">
      <c r="L24" s="43"/>
      <c r="M24" s="43"/>
      <c r="N24" s="43"/>
      <c r="O24" s="43"/>
      <c r="P24" s="43"/>
      <c r="Q24" s="43"/>
      <c r="R24" s="43"/>
      <c r="S24" s="43"/>
      <c r="T24" s="43"/>
      <c r="U24" s="43"/>
      <c r="V24" s="43"/>
      <c r="W24" s="43"/>
    </row>
    <row r="25" spans="1:23">
      <c r="L25" s="43"/>
      <c r="M25" s="43"/>
      <c r="N25" s="43"/>
      <c r="O25" s="43"/>
      <c r="P25" s="43"/>
      <c r="Q25" s="43"/>
      <c r="R25" s="43"/>
      <c r="S25" s="43"/>
      <c r="T25" s="43"/>
      <c r="U25" s="43"/>
      <c r="V25" s="43"/>
      <c r="W25" s="43"/>
    </row>
    <row r="26" spans="1:23">
      <c r="L26" s="43"/>
      <c r="M26" s="43"/>
      <c r="N26" s="43"/>
      <c r="O26" s="43"/>
      <c r="P26" s="43"/>
      <c r="Q26" s="43"/>
      <c r="R26" s="43"/>
      <c r="S26" s="43"/>
      <c r="T26" s="43"/>
      <c r="U26" s="43"/>
      <c r="V26" s="43"/>
      <c r="W26" s="43"/>
    </row>
    <row r="27" spans="1:23">
      <c r="L27" s="43"/>
      <c r="M27" s="43"/>
      <c r="N27" s="43"/>
      <c r="O27" s="43"/>
      <c r="P27" s="43"/>
      <c r="Q27" s="43"/>
      <c r="R27" s="43"/>
      <c r="S27" s="43"/>
      <c r="T27" s="43"/>
      <c r="U27" s="43"/>
      <c r="V27" s="43"/>
      <c r="W27" s="43"/>
    </row>
    <row r="28" spans="1:23">
      <c r="L28" s="43"/>
      <c r="M28" s="43"/>
      <c r="N28" s="43"/>
      <c r="O28" s="43"/>
      <c r="P28" s="43"/>
      <c r="Q28" s="43"/>
      <c r="R28" s="43"/>
      <c r="S28" s="43"/>
      <c r="T28" s="43"/>
      <c r="U28" s="43"/>
      <c r="V28" s="43"/>
      <c r="W28" s="43"/>
    </row>
    <row r="29" spans="1:23">
      <c r="L29" s="43"/>
      <c r="M29" s="43"/>
      <c r="N29" s="43"/>
      <c r="O29" s="43"/>
      <c r="P29" s="43"/>
      <c r="Q29" s="43"/>
      <c r="R29" s="43"/>
      <c r="S29" s="43"/>
      <c r="T29" s="43"/>
      <c r="U29" s="43"/>
      <c r="V29" s="43"/>
      <c r="W29" s="43"/>
    </row>
    <row r="30" spans="1:23">
      <c r="L30" s="43"/>
      <c r="M30" s="43"/>
      <c r="N30" s="43"/>
      <c r="O30" s="43"/>
      <c r="P30" s="43"/>
      <c r="Q30" s="43"/>
      <c r="R30" s="43"/>
      <c r="S30" s="43"/>
      <c r="T30" s="43"/>
      <c r="U30" s="43"/>
      <c r="V30" s="43"/>
      <c r="W30" s="43"/>
    </row>
    <row r="31" spans="1:23">
      <c r="L31" s="43"/>
      <c r="M31" s="43"/>
      <c r="N31" s="43"/>
      <c r="O31" s="43"/>
      <c r="P31" s="43"/>
      <c r="Q31" s="43"/>
      <c r="R31" s="43"/>
      <c r="S31" s="43"/>
      <c r="T31" s="43"/>
      <c r="U31" s="43"/>
      <c r="V31" s="43"/>
      <c r="W31" s="43"/>
    </row>
    <row r="32" spans="1:23">
      <c r="O32" s="43"/>
      <c r="P32" s="43"/>
      <c r="Q32" s="43"/>
      <c r="R32" s="43"/>
      <c r="S32" s="43"/>
      <c r="T32" s="43"/>
      <c r="U32" s="43"/>
      <c r="V32" s="43"/>
      <c r="W32" s="43"/>
    </row>
    <row r="33" spans="15:23">
      <c r="O33" s="43"/>
      <c r="P33" s="43"/>
      <c r="Q33" s="43"/>
      <c r="R33" s="43"/>
      <c r="S33" s="43"/>
      <c r="T33" s="43"/>
      <c r="U33" s="43"/>
      <c r="V33" s="43"/>
      <c r="W33" s="43"/>
    </row>
    <row r="34" spans="15:23">
      <c r="O34" s="43"/>
      <c r="P34" s="43"/>
      <c r="Q34" s="43"/>
      <c r="R34" s="43"/>
      <c r="S34" s="43"/>
      <c r="T34" s="43"/>
      <c r="U34" s="43"/>
      <c r="V34" s="43"/>
      <c r="W34" s="43"/>
    </row>
  </sheetData>
  <mergeCells count="4">
    <mergeCell ref="A2:J2"/>
    <mergeCell ref="A3:J3"/>
    <mergeCell ref="B5:J5"/>
    <mergeCell ref="A20:J20"/>
  </mergeCells>
  <pageMargins left="0.7" right="0.7" top="0.75" bottom="0.75" header="0.3" footer="0.3"/>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3B876-8947-4353-AEBB-B567FA21832A}">
  <dimension ref="A1:M36"/>
  <sheetViews>
    <sheetView workbookViewId="0">
      <selection activeCell="F12" sqref="F12"/>
    </sheetView>
  </sheetViews>
  <sheetFormatPr defaultColWidth="9.140625" defaultRowHeight="15"/>
  <cols>
    <col min="1" max="1" width="12.28515625" customWidth="1"/>
    <col min="2" max="2" width="9.5703125" customWidth="1"/>
    <col min="3" max="3" width="11" customWidth="1"/>
    <col min="4" max="4" width="10.85546875" customWidth="1"/>
    <col min="5" max="5" width="11.85546875" customWidth="1"/>
    <col min="6" max="6" width="10.28515625" customWidth="1"/>
    <col min="7" max="7" width="10.5703125" customWidth="1"/>
    <col min="8" max="9" width="11" customWidth="1"/>
  </cols>
  <sheetData>
    <row r="1" spans="1:13">
      <c r="A1" s="1" t="s">
        <v>31</v>
      </c>
    </row>
    <row r="2" spans="1:13">
      <c r="A2" s="1" t="s">
        <v>318</v>
      </c>
    </row>
    <row r="3" spans="1:13">
      <c r="A3" t="s">
        <v>319</v>
      </c>
    </row>
    <row r="4" spans="1:13">
      <c r="A4" s="49"/>
    </row>
    <row r="5" spans="1:13">
      <c r="B5" s="121" t="s">
        <v>320</v>
      </c>
      <c r="C5" s="121"/>
      <c r="D5" s="121"/>
      <c r="E5" s="121"/>
      <c r="F5" s="121"/>
      <c r="G5" s="121"/>
      <c r="H5" s="121"/>
      <c r="I5" s="121"/>
      <c r="J5" s="121"/>
    </row>
    <row r="6" spans="1:13" ht="30">
      <c r="A6" s="1" t="s">
        <v>128</v>
      </c>
      <c r="B6" s="46" t="s">
        <v>321</v>
      </c>
      <c r="C6" s="46" t="s">
        <v>305</v>
      </c>
      <c r="D6" s="46" t="s">
        <v>306</v>
      </c>
      <c r="E6" s="46" t="s">
        <v>307</v>
      </c>
      <c r="F6" s="46" t="s">
        <v>308</v>
      </c>
      <c r="G6" s="46" t="s">
        <v>309</v>
      </c>
      <c r="H6" s="46" t="s">
        <v>310</v>
      </c>
      <c r="I6" s="46" t="s">
        <v>311</v>
      </c>
      <c r="J6" s="46" t="s">
        <v>312</v>
      </c>
    </row>
    <row r="7" spans="1:13">
      <c r="A7" t="s">
        <v>169</v>
      </c>
      <c r="B7" s="43">
        <v>78.7</v>
      </c>
      <c r="C7" s="43">
        <v>8.1</v>
      </c>
      <c r="D7" s="43">
        <v>5.0999999999999996</v>
      </c>
      <c r="E7" s="43">
        <v>2.1</v>
      </c>
      <c r="F7" s="43">
        <v>1.2</v>
      </c>
      <c r="G7" s="43">
        <v>2</v>
      </c>
      <c r="H7" s="43">
        <v>0.8</v>
      </c>
      <c r="I7" s="43">
        <v>1.2</v>
      </c>
      <c r="J7" s="43">
        <v>0.8</v>
      </c>
      <c r="L7" s="44"/>
      <c r="M7" s="44"/>
    </row>
    <row r="8" spans="1:13">
      <c r="A8" s="68" t="s">
        <v>170</v>
      </c>
      <c r="B8" s="43">
        <v>68.2</v>
      </c>
      <c r="C8" s="43">
        <v>11.6</v>
      </c>
      <c r="D8" s="43">
        <v>9.1999999999999993</v>
      </c>
      <c r="E8" s="43">
        <v>4.0999999999999996</v>
      </c>
      <c r="F8" s="43">
        <v>2.2000000000000002</v>
      </c>
      <c r="G8" s="43">
        <v>2.6</v>
      </c>
      <c r="H8" s="43">
        <v>0.9</v>
      </c>
      <c r="I8" s="43">
        <v>0.8</v>
      </c>
      <c r="J8" s="43">
        <v>0.4</v>
      </c>
      <c r="L8" s="44"/>
      <c r="M8" s="44"/>
    </row>
    <row r="9" spans="1:13">
      <c r="A9" s="68" t="s">
        <v>136</v>
      </c>
      <c r="B9" s="43">
        <v>51.4</v>
      </c>
      <c r="C9" s="43">
        <v>12.4</v>
      </c>
      <c r="D9" s="43">
        <v>12.4</v>
      </c>
      <c r="E9" s="43">
        <v>7</v>
      </c>
      <c r="F9" s="43">
        <v>4.3</v>
      </c>
      <c r="G9" s="43">
        <v>6.4</v>
      </c>
      <c r="H9" s="43">
        <v>2.6</v>
      </c>
      <c r="I9" s="43">
        <v>2.6</v>
      </c>
      <c r="J9" s="43">
        <v>0.9</v>
      </c>
      <c r="L9" s="44"/>
      <c r="M9" s="44"/>
    </row>
    <row r="10" spans="1:13">
      <c r="A10" s="68" t="s">
        <v>137</v>
      </c>
      <c r="B10" s="43">
        <v>39.799999999999997</v>
      </c>
      <c r="C10" s="43">
        <v>11.1</v>
      </c>
      <c r="D10" s="43">
        <v>12.3</v>
      </c>
      <c r="E10" s="43">
        <v>7.8</v>
      </c>
      <c r="F10" s="43">
        <v>5.5</v>
      </c>
      <c r="G10" s="43">
        <v>9.4</v>
      </c>
      <c r="H10" s="43">
        <v>4.7</v>
      </c>
      <c r="I10" s="43">
        <v>6.1</v>
      </c>
      <c r="J10" s="43">
        <v>3.3</v>
      </c>
      <c r="L10" s="44"/>
      <c r="M10" s="44"/>
    </row>
    <row r="11" spans="1:13">
      <c r="A11" s="68" t="s">
        <v>138</v>
      </c>
      <c r="B11" s="43">
        <v>32.5</v>
      </c>
      <c r="C11" s="43">
        <v>9.9</v>
      </c>
      <c r="D11" s="43">
        <v>11.8</v>
      </c>
      <c r="E11" s="43">
        <v>7.8</v>
      </c>
      <c r="F11" s="43">
        <v>5.7</v>
      </c>
      <c r="G11" s="43">
        <v>10.5</v>
      </c>
      <c r="H11" s="43">
        <v>5.9</v>
      </c>
      <c r="I11" s="43">
        <v>8.6999999999999993</v>
      </c>
      <c r="J11" s="43">
        <v>7.2</v>
      </c>
      <c r="L11" s="44"/>
      <c r="M11" s="44"/>
    </row>
    <row r="12" spans="1:13">
      <c r="A12" s="68" t="s">
        <v>139</v>
      </c>
      <c r="B12" s="43">
        <v>26.5</v>
      </c>
      <c r="C12" s="43">
        <v>8.9</v>
      </c>
      <c r="D12" s="43">
        <v>11.3</v>
      </c>
      <c r="E12" s="43">
        <v>7.6</v>
      </c>
      <c r="F12" s="43">
        <v>5.7</v>
      </c>
      <c r="G12" s="43">
        <v>11</v>
      </c>
      <c r="H12" s="43">
        <v>6.5</v>
      </c>
      <c r="I12" s="43">
        <v>10.6</v>
      </c>
      <c r="J12" s="43">
        <v>11.9</v>
      </c>
      <c r="L12" s="44"/>
      <c r="M12" s="44"/>
    </row>
    <row r="13" spans="1:13">
      <c r="A13" s="68" t="s">
        <v>140</v>
      </c>
      <c r="B13" s="43">
        <v>21.6</v>
      </c>
      <c r="C13" s="43">
        <v>8.1999999999999993</v>
      </c>
      <c r="D13" s="43">
        <v>10.8</v>
      </c>
      <c r="E13" s="43">
        <v>7.4</v>
      </c>
      <c r="F13" s="43">
        <v>5.7</v>
      </c>
      <c r="G13" s="43">
        <v>11.5</v>
      </c>
      <c r="H13" s="43">
        <v>7.1</v>
      </c>
      <c r="I13" s="43">
        <v>12.1</v>
      </c>
      <c r="J13" s="43">
        <v>15.6</v>
      </c>
      <c r="L13" s="44"/>
      <c r="M13" s="44"/>
    </row>
    <row r="14" spans="1:13">
      <c r="A14" s="68" t="s">
        <v>141</v>
      </c>
      <c r="B14" s="43">
        <v>17.3</v>
      </c>
      <c r="C14" s="43">
        <v>7.5</v>
      </c>
      <c r="D14" s="43">
        <v>10.199999999999999</v>
      </c>
      <c r="E14" s="43">
        <v>7.4</v>
      </c>
      <c r="F14" s="43">
        <v>5.6</v>
      </c>
      <c r="G14" s="43">
        <v>11.7</v>
      </c>
      <c r="H14" s="43">
        <v>7.5</v>
      </c>
      <c r="I14" s="43">
        <v>13.3</v>
      </c>
      <c r="J14" s="43">
        <v>19.5</v>
      </c>
      <c r="L14" s="44"/>
      <c r="M14" s="44"/>
    </row>
    <row r="15" spans="1:13">
      <c r="A15" s="68" t="s">
        <v>142</v>
      </c>
      <c r="B15" s="43">
        <v>13.2</v>
      </c>
      <c r="C15" s="43">
        <v>6.7</v>
      </c>
      <c r="D15" s="43">
        <v>9.5</v>
      </c>
      <c r="E15" s="43">
        <v>7</v>
      </c>
      <c r="F15" s="43">
        <v>5.5</v>
      </c>
      <c r="G15" s="43">
        <v>11.6</v>
      </c>
      <c r="H15" s="43">
        <v>7.6</v>
      </c>
      <c r="I15" s="43">
        <v>14.2</v>
      </c>
      <c r="J15" s="43">
        <v>24.7</v>
      </c>
      <c r="L15" s="44"/>
      <c r="M15" s="44"/>
    </row>
    <row r="16" spans="1:13">
      <c r="A16" s="68" t="s">
        <v>143</v>
      </c>
      <c r="B16" s="43">
        <v>9.6</v>
      </c>
      <c r="C16" s="43">
        <v>5.6</v>
      </c>
      <c r="D16" s="43">
        <v>8.4</v>
      </c>
      <c r="E16" s="43">
        <v>6.4</v>
      </c>
      <c r="F16" s="43">
        <v>5.2</v>
      </c>
      <c r="G16" s="43">
        <v>11.4</v>
      </c>
      <c r="H16" s="43">
        <v>7.8</v>
      </c>
      <c r="I16" s="43">
        <v>15</v>
      </c>
      <c r="J16" s="43">
        <v>30.6</v>
      </c>
      <c r="L16" s="44"/>
      <c r="M16" s="44"/>
    </row>
    <row r="17" spans="1:13">
      <c r="A17" s="68" t="s">
        <v>144</v>
      </c>
      <c r="B17" s="43">
        <v>6.8</v>
      </c>
      <c r="C17" s="43">
        <v>4.7</v>
      </c>
      <c r="D17" s="43">
        <v>7.6</v>
      </c>
      <c r="E17" s="43">
        <v>6</v>
      </c>
      <c r="F17" s="43">
        <v>5</v>
      </c>
      <c r="G17" s="43">
        <v>11.2</v>
      </c>
      <c r="H17" s="43">
        <v>7.8</v>
      </c>
      <c r="I17" s="43">
        <v>15.9</v>
      </c>
      <c r="J17" s="43">
        <v>35</v>
      </c>
      <c r="L17" s="44"/>
      <c r="M17" s="44"/>
    </row>
    <row r="18" spans="1:13">
      <c r="A18" s="68" t="s">
        <v>145</v>
      </c>
      <c r="B18" s="43">
        <v>5.2</v>
      </c>
      <c r="C18" s="43">
        <v>4.7</v>
      </c>
      <c r="D18" s="43">
        <v>8.3000000000000007</v>
      </c>
      <c r="E18" s="43">
        <v>6.7</v>
      </c>
      <c r="F18" s="43">
        <v>5.5</v>
      </c>
      <c r="G18" s="43">
        <v>12.4</v>
      </c>
      <c r="H18" s="43">
        <v>8.6</v>
      </c>
      <c r="I18" s="43">
        <v>16.600000000000001</v>
      </c>
      <c r="J18" s="43">
        <v>32</v>
      </c>
      <c r="L18" s="44"/>
      <c r="M18" s="44"/>
    </row>
    <row r="19" spans="1:13">
      <c r="A19" s="68" t="s">
        <v>146</v>
      </c>
      <c r="B19" s="43">
        <v>21.5</v>
      </c>
      <c r="C19" s="43">
        <v>7.6</v>
      </c>
      <c r="D19" s="43">
        <v>9.9</v>
      </c>
      <c r="E19" s="43">
        <v>6.9</v>
      </c>
      <c r="F19" s="43">
        <v>5.3</v>
      </c>
      <c r="G19" s="43">
        <v>10.7</v>
      </c>
      <c r="H19" s="43">
        <v>6.7</v>
      </c>
      <c r="I19" s="43">
        <v>11.9</v>
      </c>
      <c r="J19" s="43">
        <v>19.5</v>
      </c>
      <c r="L19" s="44"/>
      <c r="M19" s="44"/>
    </row>
    <row r="21" spans="1:13" ht="30" customHeight="1">
      <c r="A21" s="110" t="s">
        <v>322</v>
      </c>
      <c r="B21" s="110"/>
      <c r="C21" s="110"/>
      <c r="D21" s="110"/>
      <c r="E21" s="110"/>
      <c r="F21" s="110"/>
      <c r="G21" s="110"/>
      <c r="H21" s="110"/>
      <c r="I21" s="110"/>
      <c r="J21" s="110"/>
    </row>
    <row r="22" spans="1:13">
      <c r="A22" t="s">
        <v>98</v>
      </c>
    </row>
    <row r="25" spans="1:13">
      <c r="B25" s="44"/>
      <c r="C25" s="44"/>
      <c r="D25" s="44"/>
      <c r="E25" s="44"/>
      <c r="F25" s="44"/>
      <c r="G25" s="44"/>
      <c r="H25" s="44"/>
      <c r="I25" s="44"/>
      <c r="J25" s="44"/>
    </row>
    <row r="26" spans="1:13">
      <c r="B26" s="44"/>
      <c r="C26" s="44"/>
      <c r="D26" s="44"/>
      <c r="E26" s="44"/>
      <c r="F26" s="44"/>
      <c r="G26" s="44"/>
      <c r="H26" s="44"/>
      <c r="I26" s="44"/>
      <c r="J26" s="44"/>
    </row>
    <row r="27" spans="1:13">
      <c r="B27" s="44"/>
      <c r="C27" s="44"/>
      <c r="D27" s="44"/>
      <c r="E27" s="44"/>
      <c r="F27" s="44"/>
      <c r="G27" s="44"/>
      <c r="H27" s="44"/>
      <c r="I27" s="44"/>
      <c r="J27" s="44"/>
    </row>
    <row r="28" spans="1:13">
      <c r="B28" s="44"/>
      <c r="C28" s="44"/>
      <c r="D28" s="44"/>
      <c r="E28" s="44"/>
      <c r="F28" s="44"/>
      <c r="G28" s="44"/>
      <c r="H28" s="44"/>
      <c r="I28" s="44"/>
      <c r="J28" s="44"/>
    </row>
    <row r="29" spans="1:13">
      <c r="B29" s="44"/>
      <c r="C29" s="44"/>
      <c r="D29" s="44"/>
      <c r="E29" s="44"/>
      <c r="F29" s="44"/>
      <c r="G29" s="44"/>
      <c r="H29" s="44"/>
      <c r="I29" s="44"/>
      <c r="J29" s="44"/>
    </row>
    <row r="30" spans="1:13">
      <c r="B30" s="44"/>
      <c r="C30" s="44"/>
      <c r="D30" s="44"/>
      <c r="E30" s="44"/>
      <c r="F30" s="44"/>
      <c r="G30" s="44"/>
      <c r="H30" s="44"/>
      <c r="I30" s="44"/>
      <c r="J30" s="44"/>
    </row>
    <row r="31" spans="1:13">
      <c r="B31" s="44"/>
      <c r="C31" s="44"/>
      <c r="D31" s="44"/>
      <c r="E31" s="44"/>
      <c r="F31" s="44"/>
      <c r="G31" s="44"/>
      <c r="H31" s="44"/>
      <c r="I31" s="44"/>
      <c r="J31" s="44"/>
    </row>
    <row r="32" spans="1:13">
      <c r="B32" s="44"/>
      <c r="C32" s="44"/>
      <c r="D32" s="44"/>
      <c r="E32" s="44"/>
      <c r="F32" s="44"/>
      <c r="G32" s="44"/>
      <c r="H32" s="44"/>
      <c r="I32" s="44"/>
      <c r="J32" s="44"/>
    </row>
    <row r="33" spans="2:10">
      <c r="B33" s="44"/>
      <c r="C33" s="44"/>
      <c r="D33" s="44"/>
      <c r="E33" s="44"/>
      <c r="F33" s="44"/>
      <c r="G33" s="44"/>
      <c r="H33" s="44"/>
      <c r="I33" s="44"/>
      <c r="J33" s="44"/>
    </row>
    <row r="34" spans="2:10">
      <c r="B34" s="44"/>
      <c r="C34" s="44"/>
      <c r="D34" s="44"/>
      <c r="E34" s="44"/>
      <c r="F34" s="44"/>
      <c r="G34" s="44"/>
      <c r="H34" s="44"/>
      <c r="I34" s="44"/>
      <c r="J34" s="44"/>
    </row>
    <row r="35" spans="2:10">
      <c r="B35" s="44"/>
      <c r="C35" s="44"/>
      <c r="D35" s="44"/>
      <c r="E35" s="44"/>
      <c r="F35" s="44"/>
      <c r="G35" s="44"/>
      <c r="H35" s="44"/>
      <c r="I35" s="44"/>
      <c r="J35" s="44"/>
    </row>
    <row r="36" spans="2:10">
      <c r="B36" s="44"/>
      <c r="C36" s="44"/>
      <c r="D36" s="44"/>
      <c r="E36" s="44"/>
      <c r="F36" s="44"/>
      <c r="G36" s="44"/>
      <c r="H36" s="44"/>
      <c r="I36" s="44"/>
      <c r="J36" s="44"/>
    </row>
  </sheetData>
  <mergeCells count="2">
    <mergeCell ref="B5:J5"/>
    <mergeCell ref="A21:J21"/>
  </mergeCells>
  <pageMargins left="0.7" right="0.7" top="0.75" bottom="0.75" header="0.3" footer="0.3"/>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25AA4-1EBD-4BDD-83D6-33F8CFCA5ECB}">
  <sheetPr>
    <pageSetUpPr fitToPage="1"/>
  </sheetPr>
  <dimension ref="A1:H30"/>
  <sheetViews>
    <sheetView workbookViewId="0">
      <selection activeCell="M12" sqref="M12"/>
    </sheetView>
  </sheetViews>
  <sheetFormatPr defaultColWidth="8.85546875" defaultRowHeight="15"/>
  <cols>
    <col min="1" max="5" width="13" customWidth="1"/>
    <col min="6" max="6" width="14.5703125" bestFit="1" customWidth="1"/>
    <col min="7" max="7" width="12.42578125" customWidth="1"/>
    <col min="8" max="8" width="14.5703125" bestFit="1" customWidth="1"/>
  </cols>
  <sheetData>
    <row r="1" spans="1:8">
      <c r="A1" s="1" t="s">
        <v>323</v>
      </c>
      <c r="B1" s="1"/>
      <c r="C1" s="1"/>
      <c r="D1" s="1"/>
      <c r="E1" s="1"/>
    </row>
    <row r="2" spans="1:8">
      <c r="A2" s="40" t="s">
        <v>324</v>
      </c>
      <c r="B2" s="40"/>
      <c r="C2" s="40"/>
      <c r="D2" s="40"/>
      <c r="E2" s="40"/>
    </row>
    <row r="3" spans="1:8">
      <c r="A3" s="41" t="s">
        <v>325</v>
      </c>
      <c r="B3" s="41"/>
      <c r="C3" s="41"/>
      <c r="D3" s="41"/>
      <c r="E3" s="41"/>
    </row>
    <row r="4" spans="1:8">
      <c r="A4" s="41"/>
      <c r="B4" s="41"/>
      <c r="C4" s="41"/>
      <c r="D4" s="41"/>
      <c r="E4" s="41"/>
    </row>
    <row r="5" spans="1:8">
      <c r="A5" s="88"/>
      <c r="B5" s="111" t="s">
        <v>159</v>
      </c>
      <c r="C5" s="112"/>
      <c r="D5" s="113" t="s">
        <v>326</v>
      </c>
      <c r="E5" s="112"/>
      <c r="F5" s="111" t="s">
        <v>327</v>
      </c>
      <c r="G5" s="111"/>
      <c r="H5" s="111"/>
    </row>
    <row r="6" spans="1:8">
      <c r="B6" s="42" t="s">
        <v>163</v>
      </c>
      <c r="C6" s="60" t="s">
        <v>328</v>
      </c>
      <c r="D6" s="96" t="s">
        <v>329</v>
      </c>
      <c r="E6" s="60" t="s">
        <v>328</v>
      </c>
      <c r="F6" s="42" t="s">
        <v>330</v>
      </c>
      <c r="G6" s="42" t="s">
        <v>187</v>
      </c>
      <c r="H6" s="42" t="s">
        <v>331</v>
      </c>
    </row>
    <row r="7" spans="1:8">
      <c r="A7" s="1" t="s">
        <v>128</v>
      </c>
      <c r="B7" s="62" t="s">
        <v>166</v>
      </c>
      <c r="C7" s="63" t="s">
        <v>167</v>
      </c>
      <c r="D7" s="64" t="s">
        <v>332</v>
      </c>
      <c r="E7" s="63" t="s">
        <v>167</v>
      </c>
    </row>
    <row r="8" spans="1:8">
      <c r="A8" t="s">
        <v>169</v>
      </c>
      <c r="B8" s="72">
        <v>57.6</v>
      </c>
      <c r="C8" s="65">
        <v>8.9999999999999993E-3</v>
      </c>
      <c r="D8" s="72">
        <v>0.6</v>
      </c>
      <c r="E8" s="65">
        <v>1E-3</v>
      </c>
      <c r="F8" s="89">
        <v>1350</v>
      </c>
      <c r="G8" s="89">
        <v>2360</v>
      </c>
      <c r="H8" s="89">
        <v>4470</v>
      </c>
    </row>
    <row r="9" spans="1:8">
      <c r="A9" s="68" t="s">
        <v>170</v>
      </c>
      <c r="B9" s="72">
        <v>215.1</v>
      </c>
      <c r="C9" s="71">
        <v>3.3</v>
      </c>
      <c r="D9" s="72">
        <v>2.2000000000000002</v>
      </c>
      <c r="E9" s="71">
        <v>0.2</v>
      </c>
      <c r="F9" s="89">
        <v>1570</v>
      </c>
      <c r="G9" s="89">
        <v>3020</v>
      </c>
      <c r="H9" s="89">
        <v>7280</v>
      </c>
    </row>
    <row r="10" spans="1:8">
      <c r="A10" s="68" t="s">
        <v>136</v>
      </c>
      <c r="B10" s="72">
        <v>362</v>
      </c>
      <c r="C10" s="71">
        <v>5.5</v>
      </c>
      <c r="D10" s="72">
        <v>6.9</v>
      </c>
      <c r="E10" s="71">
        <v>0.7</v>
      </c>
      <c r="F10" s="89">
        <v>1960</v>
      </c>
      <c r="G10" s="89">
        <v>4740</v>
      </c>
      <c r="H10" s="89">
        <v>18550</v>
      </c>
    </row>
    <row r="11" spans="1:8">
      <c r="A11" s="68" t="s">
        <v>137</v>
      </c>
      <c r="B11" s="72">
        <v>450.5</v>
      </c>
      <c r="C11" s="71">
        <v>6.9</v>
      </c>
      <c r="D11" s="72">
        <v>16</v>
      </c>
      <c r="E11" s="71">
        <v>1.6</v>
      </c>
      <c r="F11" s="89">
        <v>2530</v>
      </c>
      <c r="G11" s="89">
        <v>9470</v>
      </c>
      <c r="H11" s="89">
        <v>36990</v>
      </c>
    </row>
    <row r="12" spans="1:8">
      <c r="A12" s="68" t="s">
        <v>138</v>
      </c>
      <c r="B12" s="72">
        <v>492</v>
      </c>
      <c r="C12" s="71">
        <v>7.5</v>
      </c>
      <c r="D12" s="72">
        <v>28.1</v>
      </c>
      <c r="E12" s="71">
        <v>2.7</v>
      </c>
      <c r="F12" s="89">
        <v>3290</v>
      </c>
      <c r="G12" s="89">
        <v>15800</v>
      </c>
      <c r="H12" s="89">
        <v>58810</v>
      </c>
    </row>
    <row r="13" spans="1:8">
      <c r="A13" s="68" t="s">
        <v>139</v>
      </c>
      <c r="B13" s="72">
        <v>544.4</v>
      </c>
      <c r="C13" s="71">
        <v>8.3000000000000007</v>
      </c>
      <c r="D13" s="72">
        <v>46.1</v>
      </c>
      <c r="E13" s="71">
        <v>4.5</v>
      </c>
      <c r="F13" s="89">
        <v>4530</v>
      </c>
      <c r="G13" s="89">
        <v>23840</v>
      </c>
      <c r="H13" s="89">
        <v>86760</v>
      </c>
    </row>
    <row r="14" spans="1:8">
      <c r="A14" s="68" t="s">
        <v>140</v>
      </c>
      <c r="B14" s="72">
        <v>663.8</v>
      </c>
      <c r="C14" s="71">
        <v>10.1</v>
      </c>
      <c r="D14" s="72">
        <v>73.8</v>
      </c>
      <c r="E14" s="71">
        <v>7.2</v>
      </c>
      <c r="F14" s="89">
        <v>6980</v>
      </c>
      <c r="G14" s="89">
        <v>33200</v>
      </c>
      <c r="H14" s="89">
        <v>115320</v>
      </c>
    </row>
    <row r="15" spans="1:8">
      <c r="A15" s="68" t="s">
        <v>141</v>
      </c>
      <c r="B15" s="72">
        <v>792.6</v>
      </c>
      <c r="C15" s="71">
        <v>12.1</v>
      </c>
      <c r="D15" s="72">
        <v>113.5</v>
      </c>
      <c r="E15" s="71">
        <v>11</v>
      </c>
      <c r="F15" s="89">
        <v>10170</v>
      </c>
      <c r="G15" s="89">
        <v>44000</v>
      </c>
      <c r="H15" s="89">
        <v>147340</v>
      </c>
    </row>
    <row r="16" spans="1:8">
      <c r="A16" s="68" t="s">
        <v>142</v>
      </c>
      <c r="B16" s="72">
        <v>850.7</v>
      </c>
      <c r="C16" s="71">
        <v>13</v>
      </c>
      <c r="D16" s="72">
        <v>165.6</v>
      </c>
      <c r="E16" s="71">
        <v>16.100000000000001</v>
      </c>
      <c r="F16" s="89">
        <v>14930</v>
      </c>
      <c r="G16" s="89">
        <v>59360</v>
      </c>
      <c r="H16" s="89">
        <v>197020</v>
      </c>
    </row>
    <row r="17" spans="1:8">
      <c r="A17" s="68" t="s">
        <v>143</v>
      </c>
      <c r="B17" s="72">
        <v>768.3</v>
      </c>
      <c r="C17" s="71">
        <v>11.7</v>
      </c>
      <c r="D17" s="72">
        <v>192.3</v>
      </c>
      <c r="E17" s="71">
        <v>18.7</v>
      </c>
      <c r="F17" s="89">
        <v>21950</v>
      </c>
      <c r="G17" s="89">
        <v>81920</v>
      </c>
      <c r="H17" s="89">
        <v>263910</v>
      </c>
    </row>
    <row r="18" spans="1:8">
      <c r="A18" s="68" t="s">
        <v>144</v>
      </c>
      <c r="B18" s="72">
        <v>593.6</v>
      </c>
      <c r="C18" s="71">
        <v>9</v>
      </c>
      <c r="D18" s="72">
        <v>174.8</v>
      </c>
      <c r="E18" s="71">
        <v>17</v>
      </c>
      <c r="F18" s="89">
        <v>29940</v>
      </c>
      <c r="G18" s="89">
        <v>104160</v>
      </c>
      <c r="H18" s="89">
        <v>318060</v>
      </c>
    </row>
    <row r="19" spans="1:8">
      <c r="A19" s="68" t="s">
        <v>145</v>
      </c>
      <c r="B19" s="72">
        <v>774</v>
      </c>
      <c r="C19" s="71">
        <v>11.8</v>
      </c>
      <c r="D19" s="72">
        <v>206.9</v>
      </c>
      <c r="E19" s="71">
        <v>20.100000000000001</v>
      </c>
      <c r="F19" s="89">
        <v>30160</v>
      </c>
      <c r="G19" s="89">
        <v>94220</v>
      </c>
      <c r="H19" s="89">
        <v>274500</v>
      </c>
    </row>
    <row r="20" spans="1:8">
      <c r="A20" s="68" t="s">
        <v>146</v>
      </c>
      <c r="B20" s="87">
        <v>6564.4</v>
      </c>
      <c r="C20" s="71">
        <v>100</v>
      </c>
      <c r="D20" s="87">
        <v>1026.9000000000001</v>
      </c>
      <c r="E20" s="71">
        <v>100</v>
      </c>
      <c r="F20" s="89">
        <v>7090</v>
      </c>
      <c r="G20" s="89">
        <v>37580</v>
      </c>
      <c r="H20" s="89">
        <v>142810</v>
      </c>
    </row>
    <row r="21" spans="1:8">
      <c r="A21" s="68"/>
      <c r="B21" s="87"/>
      <c r="C21" s="71"/>
      <c r="D21" s="87"/>
      <c r="E21" s="71"/>
      <c r="F21" s="89"/>
      <c r="G21" s="89"/>
      <c r="H21" s="89"/>
    </row>
    <row r="22" spans="1:8">
      <c r="A22" s="68" t="s">
        <v>172</v>
      </c>
      <c r="B22" s="87"/>
      <c r="C22" s="71"/>
      <c r="D22" s="87"/>
      <c r="E22" s="71"/>
      <c r="F22" s="89"/>
      <c r="G22" s="89"/>
      <c r="H22" s="89"/>
    </row>
    <row r="23" spans="1:8">
      <c r="A23" s="68" t="s">
        <v>173</v>
      </c>
      <c r="B23" s="87">
        <v>2121.4</v>
      </c>
      <c r="C23" s="71">
        <v>32.299999999999997</v>
      </c>
      <c r="D23" s="87">
        <v>100</v>
      </c>
      <c r="E23" s="71">
        <v>9.6999999999999993</v>
      </c>
      <c r="F23" s="89">
        <v>2460</v>
      </c>
      <c r="G23" s="89">
        <v>9300</v>
      </c>
      <c r="H23" s="89">
        <v>41190</v>
      </c>
    </row>
    <row r="24" spans="1:8">
      <c r="A24" s="68" t="s">
        <v>174</v>
      </c>
      <c r="B24" s="87">
        <v>3075.4</v>
      </c>
      <c r="C24" s="71">
        <v>46.8</v>
      </c>
      <c r="D24" s="87">
        <v>545.29999999999995</v>
      </c>
      <c r="E24" s="71">
        <v>53.1</v>
      </c>
      <c r="F24" s="89">
        <v>12590</v>
      </c>
      <c r="G24" s="89">
        <v>52850</v>
      </c>
      <c r="H24" s="89">
        <v>178190</v>
      </c>
    </row>
    <row r="25" spans="1:8">
      <c r="A25" s="68" t="s">
        <v>112</v>
      </c>
      <c r="B25" s="87">
        <v>1367.6</v>
      </c>
      <c r="C25" s="71">
        <v>20.8</v>
      </c>
      <c r="D25" s="87">
        <v>381.7</v>
      </c>
      <c r="E25" s="71">
        <v>37.200000000000003</v>
      </c>
      <c r="F25" s="89">
        <v>30060</v>
      </c>
      <c r="G25" s="89">
        <v>98320</v>
      </c>
      <c r="H25" s="89">
        <v>292370</v>
      </c>
    </row>
    <row r="26" spans="1:8">
      <c r="A26" s="68"/>
      <c r="B26" s="87"/>
      <c r="C26" s="72"/>
      <c r="D26" s="87"/>
      <c r="E26" s="72"/>
    </row>
    <row r="27" spans="1:8">
      <c r="A27" s="109" t="s">
        <v>333</v>
      </c>
    </row>
    <row r="28" spans="1:8">
      <c r="A28" s="41" t="s">
        <v>334</v>
      </c>
      <c r="B28" s="41"/>
      <c r="C28" s="41"/>
      <c r="D28" s="41"/>
      <c r="E28" s="41"/>
    </row>
    <row r="29" spans="1:8">
      <c r="A29" s="41" t="s">
        <v>335</v>
      </c>
      <c r="B29" s="41"/>
      <c r="C29" s="41"/>
      <c r="D29" s="41"/>
      <c r="E29" s="41"/>
    </row>
    <row r="30" spans="1:8">
      <c r="A30" t="s">
        <v>98</v>
      </c>
      <c r="B30" s="41"/>
      <c r="C30" s="41"/>
      <c r="D30" s="41"/>
      <c r="E30" s="41"/>
    </row>
  </sheetData>
  <mergeCells count="3">
    <mergeCell ref="F5:H5"/>
    <mergeCell ref="B5:C5"/>
    <mergeCell ref="D5:E5"/>
  </mergeCells>
  <pageMargins left="0.7" right="0.7" top="0.75" bottom="0.75" header="0.3" footer="0.3"/>
  <pageSetup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EE0C0-CD2B-4F6A-8E17-2FBE6FE9C6D7}">
  <sheetPr>
    <pageSetUpPr fitToPage="1"/>
  </sheetPr>
  <dimension ref="A1:W39"/>
  <sheetViews>
    <sheetView workbookViewId="0">
      <selection activeCell="R8" sqref="R8"/>
    </sheetView>
  </sheetViews>
  <sheetFormatPr defaultRowHeight="15"/>
  <cols>
    <col min="1" max="1" width="10.7109375" customWidth="1"/>
    <col min="2" max="2" width="13.5703125" customWidth="1"/>
    <col min="3" max="3" width="10.28515625" customWidth="1"/>
    <col min="4" max="4" width="12.42578125" customWidth="1"/>
    <col min="5" max="5" width="9.140625" customWidth="1"/>
    <col min="6" max="6" width="11.5703125" customWidth="1"/>
    <col min="7" max="7" width="12.42578125" customWidth="1"/>
    <col min="8" max="8" width="13" customWidth="1"/>
    <col min="9" max="9" width="13.28515625" customWidth="1"/>
    <col min="10" max="10" width="13.7109375" customWidth="1"/>
    <col min="14" max="14" width="12" bestFit="1" customWidth="1"/>
  </cols>
  <sheetData>
    <row r="1" spans="1:23">
      <c r="A1" s="1" t="s">
        <v>34</v>
      </c>
    </row>
    <row r="2" spans="1:23">
      <c r="A2" s="1" t="s">
        <v>336</v>
      </c>
    </row>
    <row r="3" spans="1:23">
      <c r="A3" t="s">
        <v>337</v>
      </c>
    </row>
    <row r="5" spans="1:23" ht="17.25">
      <c r="B5" s="42"/>
      <c r="C5" s="111" t="s">
        <v>338</v>
      </c>
      <c r="D5" s="111"/>
      <c r="E5" s="111"/>
      <c r="F5" s="111"/>
      <c r="G5" s="42"/>
      <c r="H5" s="42"/>
      <c r="I5" s="42"/>
      <c r="J5" s="1"/>
    </row>
    <row r="6" spans="1:23">
      <c r="B6" s="42"/>
      <c r="C6" s="123" t="s">
        <v>339</v>
      </c>
      <c r="D6" s="123"/>
      <c r="E6" s="123" t="s">
        <v>340</v>
      </c>
      <c r="F6" s="123"/>
      <c r="G6" s="42"/>
      <c r="H6" s="42"/>
      <c r="I6" s="42"/>
      <c r="J6" s="1"/>
    </row>
    <row r="7" spans="1:23" ht="32.25">
      <c r="A7" s="1" t="s">
        <v>128</v>
      </c>
      <c r="B7" s="53" t="s">
        <v>341</v>
      </c>
      <c r="C7" s="53" t="s">
        <v>342</v>
      </c>
      <c r="D7" s="53" t="s">
        <v>343</v>
      </c>
      <c r="E7" s="53" t="s">
        <v>342</v>
      </c>
      <c r="F7" s="53" t="s">
        <v>343</v>
      </c>
      <c r="G7" s="53" t="s">
        <v>344</v>
      </c>
      <c r="H7" s="53" t="s">
        <v>345</v>
      </c>
      <c r="I7" s="53" t="s">
        <v>346</v>
      </c>
      <c r="J7" s="53" t="s">
        <v>347</v>
      </c>
      <c r="M7" s="46"/>
    </row>
    <row r="8" spans="1:23">
      <c r="A8" t="s">
        <v>348</v>
      </c>
      <c r="B8" s="43">
        <v>54.4</v>
      </c>
      <c r="C8" s="43">
        <v>14.2</v>
      </c>
      <c r="D8" s="43">
        <v>4</v>
      </c>
      <c r="E8" s="43">
        <v>1.7</v>
      </c>
      <c r="F8" s="43">
        <v>2.7</v>
      </c>
      <c r="G8" s="43">
        <v>3.6</v>
      </c>
      <c r="H8" s="43">
        <v>6.9</v>
      </c>
      <c r="I8" s="43">
        <v>12.5</v>
      </c>
      <c r="J8" s="43">
        <v>72.599999999999994</v>
      </c>
      <c r="L8" s="43"/>
      <c r="M8" s="43"/>
      <c r="N8" s="43"/>
      <c r="O8" s="43"/>
      <c r="P8" s="43"/>
      <c r="Q8" s="43"/>
      <c r="R8" s="43"/>
      <c r="S8" s="43"/>
      <c r="T8" s="43"/>
      <c r="U8" s="43"/>
      <c r="V8" s="90"/>
      <c r="W8" s="91"/>
    </row>
    <row r="9" spans="1:23">
      <c r="A9" t="s">
        <v>349</v>
      </c>
      <c r="B9" s="43">
        <v>59.8</v>
      </c>
      <c r="C9" s="43">
        <v>21.2</v>
      </c>
      <c r="D9" s="43">
        <v>3.8</v>
      </c>
      <c r="E9" s="43">
        <v>2.5</v>
      </c>
      <c r="F9" s="43">
        <v>2.5</v>
      </c>
      <c r="G9" s="43">
        <v>4.0999999999999996</v>
      </c>
      <c r="H9" s="43">
        <v>3.6</v>
      </c>
      <c r="I9" s="43">
        <v>2.5</v>
      </c>
      <c r="J9" s="43">
        <v>84.8</v>
      </c>
      <c r="L9" s="43"/>
      <c r="M9" s="43"/>
      <c r="N9" s="43"/>
      <c r="O9" s="43"/>
      <c r="P9" s="43"/>
      <c r="Q9" s="43"/>
      <c r="R9" s="43"/>
      <c r="S9" s="43"/>
      <c r="T9" s="43"/>
      <c r="U9" s="43"/>
      <c r="V9" s="90"/>
      <c r="W9" s="91"/>
    </row>
    <row r="10" spans="1:23">
      <c r="A10" t="s">
        <v>350</v>
      </c>
      <c r="B10" s="43">
        <v>62.3</v>
      </c>
      <c r="C10" s="43">
        <v>15.9</v>
      </c>
      <c r="D10" s="43">
        <v>4.5999999999999996</v>
      </c>
      <c r="E10" s="43">
        <v>3.2</v>
      </c>
      <c r="F10" s="43">
        <v>3</v>
      </c>
      <c r="G10" s="43">
        <v>6.5</v>
      </c>
      <c r="H10" s="43">
        <v>3.6</v>
      </c>
      <c r="I10" s="43">
        <v>0.8</v>
      </c>
      <c r="J10" s="43">
        <v>82.8</v>
      </c>
      <c r="L10" s="43"/>
      <c r="M10" s="43"/>
      <c r="N10" s="43"/>
      <c r="O10" s="43"/>
      <c r="P10" s="43"/>
      <c r="Q10" s="43"/>
      <c r="R10" s="43"/>
      <c r="S10" s="43"/>
      <c r="T10" s="43"/>
      <c r="U10" s="43"/>
      <c r="V10" s="90"/>
      <c r="W10" s="91"/>
    </row>
    <row r="11" spans="1:23">
      <c r="A11" t="s">
        <v>351</v>
      </c>
      <c r="B11" s="43">
        <v>61.1</v>
      </c>
      <c r="C11" s="43">
        <v>8.6999999999999993</v>
      </c>
      <c r="D11" s="43">
        <v>6.1</v>
      </c>
      <c r="E11" s="43">
        <v>4.2</v>
      </c>
      <c r="F11" s="43">
        <v>4.0999999999999996</v>
      </c>
      <c r="G11" s="43">
        <v>10.8</v>
      </c>
      <c r="H11" s="43">
        <v>4.5</v>
      </c>
      <c r="I11" s="43">
        <v>0.4</v>
      </c>
      <c r="J11" s="43">
        <v>75.899999999999991</v>
      </c>
      <c r="L11" s="43"/>
      <c r="M11" s="43"/>
      <c r="N11" s="43"/>
      <c r="O11" s="43"/>
      <c r="P11" s="43"/>
      <c r="Q11" s="43"/>
      <c r="R11" s="43"/>
      <c r="S11" s="43"/>
      <c r="T11" s="43"/>
      <c r="U11" s="43"/>
      <c r="V11" s="90"/>
      <c r="W11" s="91"/>
    </row>
    <row r="12" spans="1:23">
      <c r="A12" t="s">
        <v>352</v>
      </c>
      <c r="B12" s="43">
        <v>52.9</v>
      </c>
      <c r="C12" s="43">
        <v>4.4000000000000004</v>
      </c>
      <c r="D12" s="43">
        <v>8.1</v>
      </c>
      <c r="E12" s="43">
        <v>4.3</v>
      </c>
      <c r="F12" s="43">
        <v>5.4</v>
      </c>
      <c r="G12" s="43">
        <v>18.600000000000001</v>
      </c>
      <c r="H12" s="43">
        <v>5.8</v>
      </c>
      <c r="I12" s="43">
        <v>0.4</v>
      </c>
      <c r="J12" s="43">
        <v>65.399999999999991</v>
      </c>
      <c r="L12" s="43"/>
      <c r="M12" s="43"/>
      <c r="N12" s="43"/>
      <c r="O12" s="43"/>
      <c r="P12" s="43"/>
      <c r="Q12" s="43"/>
      <c r="R12" s="43"/>
      <c r="S12" s="43"/>
      <c r="T12" s="43"/>
      <c r="U12" s="43"/>
      <c r="V12" s="90"/>
      <c r="W12" s="91"/>
    </row>
    <row r="13" spans="1:23">
      <c r="A13" t="s">
        <v>112</v>
      </c>
      <c r="B13" s="43">
        <v>51.7</v>
      </c>
      <c r="C13" s="43">
        <v>1.9</v>
      </c>
      <c r="D13" s="43">
        <v>9.6</v>
      </c>
      <c r="E13" s="43">
        <v>3.2</v>
      </c>
      <c r="F13" s="43">
        <v>6.3</v>
      </c>
      <c r="G13" s="43">
        <v>21.3</v>
      </c>
      <c r="H13" s="43">
        <v>5.6</v>
      </c>
      <c r="I13" s="43">
        <v>0.4</v>
      </c>
      <c r="J13" s="43">
        <v>63.2</v>
      </c>
      <c r="L13" s="43"/>
      <c r="M13" s="43"/>
      <c r="N13" s="43"/>
      <c r="O13" s="43"/>
      <c r="P13" s="43"/>
      <c r="Q13" s="43"/>
      <c r="R13" s="43"/>
      <c r="S13" s="43"/>
      <c r="T13" s="43"/>
      <c r="U13" s="43"/>
      <c r="V13" s="90"/>
      <c r="W13" s="91"/>
    </row>
    <row r="14" spans="1:23">
      <c r="A14" t="s">
        <v>146</v>
      </c>
      <c r="B14" s="43">
        <v>54.8</v>
      </c>
      <c r="C14" s="43">
        <v>5.5</v>
      </c>
      <c r="D14" s="43">
        <v>7.9</v>
      </c>
      <c r="E14" s="43">
        <v>3.7</v>
      </c>
      <c r="F14" s="43">
        <v>5.3</v>
      </c>
      <c r="G14" s="43">
        <v>16.899999999999999</v>
      </c>
      <c r="H14" s="43">
        <v>5.3</v>
      </c>
      <c r="I14" s="43">
        <v>0.5</v>
      </c>
      <c r="J14" s="43">
        <v>68.2</v>
      </c>
      <c r="L14" s="43"/>
      <c r="M14" s="43"/>
      <c r="N14" s="43"/>
      <c r="O14" s="43"/>
      <c r="P14" s="43"/>
      <c r="Q14" s="43"/>
      <c r="R14" s="43"/>
      <c r="S14" s="43"/>
      <c r="T14" s="43"/>
      <c r="U14" s="43"/>
      <c r="V14" s="90"/>
      <c r="W14" s="91"/>
    </row>
    <row r="16" spans="1:23" ht="17.25">
      <c r="A16" t="s">
        <v>353</v>
      </c>
    </row>
    <row r="17" spans="1:11" ht="17.25">
      <c r="A17" t="s">
        <v>354</v>
      </c>
    </row>
    <row r="18" spans="1:11" ht="17.25">
      <c r="A18" t="s">
        <v>355</v>
      </c>
    </row>
    <row r="19" spans="1:11" ht="17.25">
      <c r="A19" t="s">
        <v>356</v>
      </c>
    </row>
    <row r="20" spans="1:11" ht="17.25">
      <c r="A20" t="s">
        <v>357</v>
      </c>
    </row>
    <row r="21" spans="1:11" ht="30" customHeight="1">
      <c r="A21" s="110" t="s">
        <v>425</v>
      </c>
      <c r="B21" s="110"/>
      <c r="C21" s="110"/>
      <c r="D21" s="110"/>
      <c r="E21" s="110"/>
      <c r="F21" s="110"/>
      <c r="G21" s="110"/>
      <c r="H21" s="110"/>
      <c r="I21" s="110"/>
      <c r="J21" s="110"/>
    </row>
    <row r="22" spans="1:11">
      <c r="A22" t="s">
        <v>98</v>
      </c>
    </row>
    <row r="24" spans="1:11">
      <c r="B24" s="44"/>
      <c r="C24" s="44"/>
      <c r="D24" s="44"/>
      <c r="E24" s="44"/>
      <c r="F24" s="44"/>
      <c r="G24" s="44"/>
      <c r="H24" s="44"/>
      <c r="I24" s="44"/>
      <c r="J24" s="44"/>
      <c r="K24" s="44"/>
    </row>
    <row r="25" spans="1:11">
      <c r="B25" s="44"/>
      <c r="C25" s="44"/>
      <c r="D25" s="44"/>
      <c r="E25" s="44"/>
      <c r="F25" s="44"/>
      <c r="G25" s="44"/>
      <c r="H25" s="44"/>
      <c r="I25" s="44"/>
      <c r="J25" s="44"/>
      <c r="K25" s="44"/>
    </row>
    <row r="26" spans="1:11">
      <c r="B26" s="44"/>
      <c r="C26" s="44"/>
      <c r="D26" s="44"/>
      <c r="E26" s="44"/>
      <c r="F26" s="44"/>
      <c r="G26" s="44"/>
      <c r="H26" s="44"/>
      <c r="I26" s="44"/>
      <c r="J26" s="44"/>
      <c r="K26" s="44"/>
    </row>
    <row r="27" spans="1:11">
      <c r="B27" s="44"/>
      <c r="C27" s="44"/>
      <c r="D27" s="44"/>
      <c r="E27" s="44"/>
      <c r="F27" s="44"/>
      <c r="G27" s="44"/>
      <c r="H27" s="44"/>
      <c r="I27" s="44"/>
      <c r="J27" s="44"/>
      <c r="K27" s="44"/>
    </row>
    <row r="28" spans="1:11">
      <c r="B28" s="44"/>
      <c r="C28" s="44"/>
      <c r="D28" s="44"/>
      <c r="E28" s="44"/>
      <c r="F28" s="44"/>
      <c r="G28" s="44"/>
      <c r="H28" s="44"/>
      <c r="I28" s="44"/>
      <c r="J28" s="44"/>
      <c r="K28" s="44"/>
    </row>
    <row r="29" spans="1:11">
      <c r="B29" s="44"/>
      <c r="C29" s="44"/>
      <c r="D29" s="44"/>
      <c r="E29" s="44"/>
      <c r="F29" s="44"/>
      <c r="G29" s="44"/>
      <c r="H29" s="44"/>
      <c r="I29" s="44"/>
      <c r="J29" s="44"/>
      <c r="K29" s="44"/>
    </row>
    <row r="30" spans="1:11">
      <c r="B30" s="44"/>
      <c r="C30" s="44"/>
      <c r="D30" s="44"/>
      <c r="E30" s="44"/>
      <c r="F30" s="44"/>
      <c r="G30" s="44"/>
      <c r="H30" s="44"/>
      <c r="I30" s="44"/>
      <c r="J30" s="44"/>
      <c r="K30" s="44"/>
    </row>
    <row r="31" spans="1:11">
      <c r="B31" s="44"/>
      <c r="C31" s="44"/>
      <c r="D31" s="44"/>
      <c r="E31" s="44"/>
      <c r="F31" s="44"/>
      <c r="G31" s="44"/>
      <c r="H31" s="44"/>
      <c r="I31" s="44"/>
      <c r="J31" s="44"/>
      <c r="K31" s="44"/>
    </row>
    <row r="32" spans="1:11">
      <c r="B32" s="44"/>
      <c r="C32" s="44"/>
      <c r="D32" s="44"/>
      <c r="E32" s="44"/>
      <c r="F32" s="44"/>
      <c r="G32" s="44"/>
      <c r="H32" s="44"/>
      <c r="I32" s="44"/>
      <c r="J32" s="44"/>
      <c r="K32" s="44"/>
    </row>
    <row r="33" spans="2:11">
      <c r="B33" s="44"/>
      <c r="C33" s="44"/>
      <c r="D33" s="44"/>
      <c r="E33" s="44"/>
      <c r="F33" s="44"/>
      <c r="G33" s="44"/>
      <c r="H33" s="44"/>
      <c r="I33" s="44"/>
      <c r="J33" s="44"/>
      <c r="K33" s="44"/>
    </row>
    <row r="34" spans="2:11">
      <c r="B34" s="44"/>
      <c r="C34" s="44"/>
      <c r="D34" s="44"/>
      <c r="E34" s="44"/>
      <c r="F34" s="44"/>
      <c r="G34" s="44"/>
      <c r="H34" s="44"/>
      <c r="I34" s="44"/>
      <c r="J34" s="44"/>
      <c r="K34" s="44"/>
    </row>
    <row r="35" spans="2:11">
      <c r="B35" s="44"/>
      <c r="C35" s="44"/>
      <c r="D35" s="44"/>
      <c r="E35" s="44"/>
      <c r="F35" s="44"/>
      <c r="G35" s="44"/>
      <c r="H35" s="44"/>
      <c r="I35" s="44"/>
      <c r="J35" s="44"/>
      <c r="K35" s="44"/>
    </row>
    <row r="36" spans="2:11">
      <c r="B36" s="44"/>
      <c r="C36" s="44"/>
      <c r="D36" s="44"/>
      <c r="E36" s="44"/>
      <c r="F36" s="44"/>
      <c r="G36" s="44"/>
      <c r="H36" s="44"/>
      <c r="I36" s="44"/>
      <c r="J36" s="44"/>
    </row>
    <row r="37" spans="2:11">
      <c r="B37" s="44"/>
      <c r="C37" s="44"/>
      <c r="D37" s="44"/>
      <c r="E37" s="44"/>
      <c r="F37" s="44"/>
      <c r="G37" s="44"/>
      <c r="H37" s="44"/>
      <c r="I37" s="44"/>
      <c r="J37" s="44"/>
    </row>
    <row r="38" spans="2:11">
      <c r="B38" s="44"/>
      <c r="C38" s="44"/>
      <c r="D38" s="44"/>
      <c r="E38" s="44"/>
      <c r="F38" s="44"/>
      <c r="G38" s="44"/>
      <c r="H38" s="44"/>
      <c r="I38" s="44"/>
      <c r="J38" s="44"/>
    </row>
    <row r="39" spans="2:11">
      <c r="B39" s="44"/>
      <c r="C39" s="44"/>
      <c r="D39" s="44"/>
      <c r="E39" s="44"/>
      <c r="F39" s="44"/>
      <c r="G39" s="44"/>
      <c r="H39" s="44"/>
      <c r="I39" s="44"/>
      <c r="J39" s="44"/>
    </row>
  </sheetData>
  <mergeCells count="4">
    <mergeCell ref="C5:F5"/>
    <mergeCell ref="C6:D6"/>
    <mergeCell ref="E6:F6"/>
    <mergeCell ref="A21:J21"/>
  </mergeCells>
  <pageMargins left="0.7" right="0.7" top="0.75" bottom="0.75" header="0.3" footer="0.3"/>
  <pageSetup scale="96"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A986-80AC-4C0E-B272-B8E049E991E7}">
  <sheetPr>
    <pageSetUpPr fitToPage="1"/>
  </sheetPr>
  <dimension ref="A1:T46"/>
  <sheetViews>
    <sheetView tabSelected="1" workbookViewId="0">
      <selection activeCell="R13" sqref="R13"/>
    </sheetView>
  </sheetViews>
  <sheetFormatPr defaultRowHeight="15"/>
  <cols>
    <col min="1" max="1" width="13" customWidth="1"/>
    <col min="2" max="2" width="13.5703125" customWidth="1"/>
    <col min="3" max="3" width="10.28515625" customWidth="1"/>
    <col min="4" max="4" width="12.42578125" customWidth="1"/>
    <col min="5" max="5" width="9.140625" customWidth="1"/>
    <col min="6" max="6" width="11.5703125" customWidth="1"/>
    <col min="7" max="7" width="12.42578125" customWidth="1"/>
    <col min="8" max="8" width="13" customWidth="1"/>
    <col min="9" max="9" width="13.28515625" customWidth="1"/>
    <col min="10" max="10" width="13.7109375" customWidth="1"/>
  </cols>
  <sheetData>
    <row r="1" spans="1:20">
      <c r="A1" s="1" t="s">
        <v>35</v>
      </c>
    </row>
    <row r="2" spans="1:20">
      <c r="A2" s="1" t="s">
        <v>358</v>
      </c>
    </row>
    <row r="3" spans="1:20">
      <c r="A3" t="s">
        <v>337</v>
      </c>
    </row>
    <row r="5" spans="1:20" ht="17.25">
      <c r="B5" s="42"/>
      <c r="C5" s="111" t="s">
        <v>338</v>
      </c>
      <c r="D5" s="111"/>
      <c r="E5" s="111"/>
      <c r="F5" s="111"/>
      <c r="G5" s="42"/>
      <c r="H5" s="42"/>
      <c r="I5" s="42"/>
      <c r="J5" s="1"/>
    </row>
    <row r="6" spans="1:20">
      <c r="B6" s="42"/>
      <c r="C6" s="123" t="s">
        <v>339</v>
      </c>
      <c r="D6" s="123"/>
      <c r="E6" s="123" t="s">
        <v>340</v>
      </c>
      <c r="F6" s="123"/>
      <c r="G6" s="42"/>
      <c r="H6" s="42"/>
      <c r="I6" s="42"/>
      <c r="J6" s="1"/>
    </row>
    <row r="7" spans="1:20" ht="32.25">
      <c r="A7" s="1" t="s">
        <v>128</v>
      </c>
      <c r="B7" s="53" t="s">
        <v>341</v>
      </c>
      <c r="C7" s="53" t="s">
        <v>342</v>
      </c>
      <c r="D7" s="53" t="s">
        <v>343</v>
      </c>
      <c r="E7" s="53" t="s">
        <v>342</v>
      </c>
      <c r="F7" s="53" t="s">
        <v>343</v>
      </c>
      <c r="G7" s="53" t="s">
        <v>344</v>
      </c>
      <c r="H7" s="53" t="s">
        <v>345</v>
      </c>
      <c r="I7" s="127" t="s">
        <v>346</v>
      </c>
      <c r="J7" s="53" t="s">
        <v>347</v>
      </c>
    </row>
    <row r="8" spans="1:20">
      <c r="A8" t="s">
        <v>169</v>
      </c>
      <c r="B8" s="95">
        <v>52.3</v>
      </c>
      <c r="C8" s="95">
        <v>7.9</v>
      </c>
      <c r="D8" s="95">
        <v>6.3</v>
      </c>
      <c r="E8" s="95">
        <v>0.9</v>
      </c>
      <c r="F8" s="95">
        <v>4.0999999999999996</v>
      </c>
      <c r="G8" s="95">
        <v>5.4</v>
      </c>
      <c r="H8" s="95">
        <v>6.5</v>
      </c>
      <c r="I8" s="95">
        <v>16.600000000000001</v>
      </c>
      <c r="J8" s="43">
        <v>66.5</v>
      </c>
      <c r="K8" s="44"/>
      <c r="L8" s="44"/>
      <c r="M8" s="44"/>
      <c r="N8" s="44"/>
      <c r="O8" s="44"/>
      <c r="P8" s="44"/>
      <c r="Q8" s="44"/>
      <c r="R8" s="44"/>
      <c r="S8" s="44"/>
      <c r="T8" s="95"/>
    </row>
    <row r="9" spans="1:20">
      <c r="A9" t="s">
        <v>170</v>
      </c>
      <c r="B9" s="95">
        <v>55</v>
      </c>
      <c r="C9" s="95">
        <v>16</v>
      </c>
      <c r="D9" s="95">
        <v>3.4</v>
      </c>
      <c r="E9" s="95">
        <v>1.9</v>
      </c>
      <c r="F9" s="95">
        <v>2.2000000000000002</v>
      </c>
      <c r="G9" s="95">
        <v>3.1</v>
      </c>
      <c r="H9" s="95">
        <v>7.1</v>
      </c>
      <c r="I9" s="95">
        <v>11.3</v>
      </c>
      <c r="J9" s="43">
        <v>74.400000000000006</v>
      </c>
      <c r="K9" s="44"/>
      <c r="L9" s="44"/>
      <c r="M9" s="44"/>
      <c r="N9" s="44"/>
      <c r="O9" s="44"/>
      <c r="P9" s="44"/>
      <c r="Q9" s="44"/>
      <c r="R9" s="44"/>
      <c r="S9" s="44"/>
    </row>
    <row r="10" spans="1:20">
      <c r="A10" t="s">
        <v>136</v>
      </c>
      <c r="B10" s="95">
        <v>59</v>
      </c>
      <c r="C10" s="95">
        <v>21</v>
      </c>
      <c r="D10" s="95">
        <v>3.3</v>
      </c>
      <c r="E10" s="95">
        <v>2.5</v>
      </c>
      <c r="F10" s="95">
        <v>2.2000000000000002</v>
      </c>
      <c r="G10" s="95">
        <v>3.6</v>
      </c>
      <c r="H10" s="95">
        <v>4.2</v>
      </c>
      <c r="I10" s="95">
        <v>4.0999999999999996</v>
      </c>
      <c r="J10" s="43">
        <v>83.3</v>
      </c>
      <c r="K10" s="44"/>
      <c r="L10" s="44"/>
      <c r="M10" s="44"/>
      <c r="N10" s="44"/>
      <c r="O10" s="44"/>
      <c r="P10" s="44"/>
      <c r="Q10" s="44"/>
      <c r="R10" s="44"/>
      <c r="S10" s="44"/>
    </row>
    <row r="11" spans="1:20">
      <c r="A11" t="s">
        <v>137</v>
      </c>
      <c r="B11" s="95">
        <v>60.2</v>
      </c>
      <c r="C11" s="95">
        <v>21.3</v>
      </c>
      <c r="D11" s="95">
        <v>3.9</v>
      </c>
      <c r="E11" s="95">
        <v>2.6</v>
      </c>
      <c r="F11" s="95">
        <v>2.6</v>
      </c>
      <c r="G11" s="95">
        <v>4.3</v>
      </c>
      <c r="H11" s="95">
        <v>3.3</v>
      </c>
      <c r="I11" s="95">
        <v>1.8</v>
      </c>
      <c r="J11" s="43">
        <v>85.4</v>
      </c>
      <c r="K11" s="44"/>
      <c r="L11" s="44"/>
      <c r="M11" s="44"/>
      <c r="N11" s="44"/>
      <c r="O11" s="44"/>
      <c r="P11" s="44"/>
      <c r="Q11" s="44"/>
      <c r="R11" s="44"/>
      <c r="S11" s="44"/>
    </row>
    <row r="12" spans="1:20">
      <c r="A12" t="s">
        <v>138</v>
      </c>
      <c r="B12" s="95">
        <v>61.3</v>
      </c>
      <c r="C12" s="95">
        <v>18.5</v>
      </c>
      <c r="D12" s="95">
        <v>4.4000000000000004</v>
      </c>
      <c r="E12" s="95">
        <v>2.8</v>
      </c>
      <c r="F12" s="95">
        <v>2.9</v>
      </c>
      <c r="G12" s="95">
        <v>5.6</v>
      </c>
      <c r="H12" s="95">
        <v>3.4</v>
      </c>
      <c r="I12" s="95">
        <v>1</v>
      </c>
      <c r="J12" s="43">
        <v>84.2</v>
      </c>
      <c r="K12" s="44"/>
      <c r="L12" s="44"/>
      <c r="M12" s="44"/>
      <c r="N12" s="44"/>
      <c r="O12" s="44"/>
      <c r="P12" s="44"/>
      <c r="Q12" s="44"/>
      <c r="R12" s="44"/>
      <c r="S12" s="44"/>
    </row>
    <row r="13" spans="1:20">
      <c r="A13" t="s">
        <v>139</v>
      </c>
      <c r="B13" s="95">
        <v>62.9</v>
      </c>
      <c r="C13" s="95">
        <v>14.3</v>
      </c>
      <c r="D13" s="95">
        <v>4.7</v>
      </c>
      <c r="E13" s="95">
        <v>3.4</v>
      </c>
      <c r="F13" s="95">
        <v>3.1</v>
      </c>
      <c r="G13" s="95">
        <v>7.1</v>
      </c>
      <c r="H13" s="95">
        <v>3.8</v>
      </c>
      <c r="I13" s="95">
        <v>0.6</v>
      </c>
      <c r="J13" s="43">
        <v>81.900000000000006</v>
      </c>
      <c r="K13" s="44"/>
      <c r="L13" s="44"/>
      <c r="M13" s="44"/>
      <c r="N13" s="44"/>
      <c r="O13" s="44"/>
      <c r="P13" s="44"/>
      <c r="Q13" s="44"/>
      <c r="R13" s="44"/>
      <c r="S13" s="44"/>
    </row>
    <row r="14" spans="1:20">
      <c r="A14" t="s">
        <v>140</v>
      </c>
      <c r="B14" s="95">
        <v>62.9</v>
      </c>
      <c r="C14" s="95">
        <v>10.5</v>
      </c>
      <c r="D14" s="95">
        <v>5.5</v>
      </c>
      <c r="E14" s="95">
        <v>3.9</v>
      </c>
      <c r="F14" s="95">
        <v>3.6</v>
      </c>
      <c r="G14" s="95">
        <v>8.9</v>
      </c>
      <c r="H14" s="95">
        <v>4.0999999999999996</v>
      </c>
      <c r="I14" s="95">
        <v>0.5</v>
      </c>
      <c r="J14" s="43">
        <v>78.900000000000006</v>
      </c>
      <c r="K14" s="44"/>
      <c r="L14" s="44"/>
      <c r="M14" s="44"/>
      <c r="N14" s="44"/>
      <c r="O14" s="44"/>
      <c r="P14" s="44"/>
      <c r="Q14" s="44"/>
      <c r="R14" s="44"/>
      <c r="S14" s="44"/>
    </row>
    <row r="15" spans="1:20">
      <c r="A15" t="s">
        <v>141</v>
      </c>
      <c r="B15" s="95">
        <v>60</v>
      </c>
      <c r="C15" s="95">
        <v>7.6</v>
      </c>
      <c r="D15" s="95">
        <v>6.6</v>
      </c>
      <c r="E15" s="95">
        <v>4.4000000000000004</v>
      </c>
      <c r="F15" s="95">
        <v>4.3</v>
      </c>
      <c r="G15" s="95">
        <v>11.9</v>
      </c>
      <c r="H15" s="95">
        <v>4.8</v>
      </c>
      <c r="I15" s="95">
        <v>0.4</v>
      </c>
      <c r="J15" s="43">
        <v>74.199999999999989</v>
      </c>
      <c r="K15" s="44"/>
      <c r="L15" s="44"/>
      <c r="M15" s="44"/>
      <c r="N15" s="44"/>
      <c r="O15" s="44"/>
      <c r="P15" s="44"/>
      <c r="Q15" s="44"/>
      <c r="R15" s="44"/>
      <c r="S15" s="44"/>
    </row>
    <row r="16" spans="1:20">
      <c r="A16" t="s">
        <v>142</v>
      </c>
      <c r="B16" s="95">
        <v>55</v>
      </c>
      <c r="C16" s="95">
        <v>5.2</v>
      </c>
      <c r="D16" s="95">
        <v>7.7</v>
      </c>
      <c r="E16" s="95">
        <v>4.3</v>
      </c>
      <c r="F16" s="95">
        <v>5.0999999999999996</v>
      </c>
      <c r="G16" s="95">
        <v>16.8</v>
      </c>
      <c r="H16" s="95">
        <v>5.6</v>
      </c>
      <c r="I16" s="95">
        <v>0.4</v>
      </c>
      <c r="J16" s="43">
        <v>67.900000000000006</v>
      </c>
      <c r="K16" s="44"/>
      <c r="L16" s="44"/>
      <c r="M16" s="44"/>
      <c r="N16" s="44"/>
      <c r="O16" s="44"/>
      <c r="P16" s="44"/>
      <c r="Q16" s="44"/>
      <c r="R16" s="44"/>
      <c r="S16" s="44"/>
    </row>
    <row r="17" spans="1:19">
      <c r="A17" t="s">
        <v>143</v>
      </c>
      <c r="B17" s="95">
        <v>51.1</v>
      </c>
      <c r="C17" s="95">
        <v>3.8</v>
      </c>
      <c r="D17" s="95">
        <v>8.5</v>
      </c>
      <c r="E17" s="95">
        <v>4.4000000000000004</v>
      </c>
      <c r="F17" s="95">
        <v>5.6</v>
      </c>
      <c r="G17" s="95">
        <v>20.2</v>
      </c>
      <c r="H17" s="95">
        <v>6</v>
      </c>
      <c r="I17" s="95">
        <v>0.4</v>
      </c>
      <c r="J17" s="43">
        <v>63.4</v>
      </c>
      <c r="K17" s="44"/>
      <c r="L17" s="44"/>
      <c r="M17" s="44"/>
      <c r="N17" s="44"/>
      <c r="O17" s="44"/>
      <c r="P17" s="44"/>
      <c r="Q17" s="44"/>
      <c r="R17" s="44"/>
      <c r="S17" s="44"/>
    </row>
    <row r="18" spans="1:19">
      <c r="A18" t="s">
        <v>144</v>
      </c>
      <c r="B18" s="95">
        <v>50.3</v>
      </c>
      <c r="C18" s="95">
        <v>2.6</v>
      </c>
      <c r="D18" s="95">
        <v>9.1999999999999993</v>
      </c>
      <c r="E18" s="95">
        <v>4</v>
      </c>
      <c r="F18" s="95">
        <v>6.1</v>
      </c>
      <c r="G18" s="95">
        <v>21.4</v>
      </c>
      <c r="H18" s="95">
        <v>5.9</v>
      </c>
      <c r="I18" s="95">
        <v>0.4</v>
      </c>
      <c r="J18" s="43">
        <v>62.099999999999994</v>
      </c>
      <c r="K18" s="44"/>
      <c r="L18" s="44"/>
      <c r="M18" s="44"/>
      <c r="N18" s="44"/>
      <c r="O18" s="44"/>
      <c r="P18" s="44"/>
      <c r="Q18" s="44"/>
      <c r="R18" s="44"/>
      <c r="S18" s="44"/>
    </row>
    <row r="19" spans="1:19">
      <c r="A19" t="s">
        <v>145</v>
      </c>
      <c r="B19" s="95">
        <v>52.9</v>
      </c>
      <c r="C19" s="95">
        <v>1.4</v>
      </c>
      <c r="D19" s="95">
        <v>9.9</v>
      </c>
      <c r="E19" s="95">
        <v>2.4</v>
      </c>
      <c r="F19" s="95">
        <v>6.6</v>
      </c>
      <c r="G19" s="95">
        <v>21.2</v>
      </c>
      <c r="H19" s="95">
        <v>5.3</v>
      </c>
      <c r="I19" s="95">
        <v>0.3</v>
      </c>
      <c r="J19" s="43">
        <v>64.2</v>
      </c>
      <c r="K19" s="44"/>
      <c r="L19" s="44"/>
      <c r="M19" s="44"/>
      <c r="N19" s="44"/>
      <c r="O19" s="44"/>
      <c r="P19" s="44"/>
      <c r="Q19" s="44"/>
      <c r="R19" s="44"/>
      <c r="S19" s="44"/>
    </row>
    <row r="20" spans="1:19">
      <c r="A20" t="s">
        <v>146</v>
      </c>
      <c r="B20" s="43">
        <v>54.8</v>
      </c>
      <c r="C20" s="43">
        <v>5.5</v>
      </c>
      <c r="D20" s="43">
        <v>7.9</v>
      </c>
      <c r="E20" s="43">
        <v>3.7</v>
      </c>
      <c r="F20" s="43">
        <v>5.3</v>
      </c>
      <c r="G20" s="43">
        <v>16.899999999999999</v>
      </c>
      <c r="H20" s="43">
        <v>5.3</v>
      </c>
      <c r="I20" s="43">
        <v>0.5</v>
      </c>
      <c r="J20" s="43">
        <v>68.2</v>
      </c>
    </row>
    <row r="22" spans="1:19" ht="17.25">
      <c r="A22" t="s">
        <v>353</v>
      </c>
    </row>
    <row r="23" spans="1:19" ht="30" customHeight="1">
      <c r="A23" s="110" t="s">
        <v>354</v>
      </c>
      <c r="B23" s="110"/>
      <c r="C23" s="110"/>
      <c r="D23" s="110"/>
      <c r="E23" s="110"/>
      <c r="F23" s="110"/>
      <c r="G23" s="110"/>
      <c r="H23" s="110"/>
      <c r="I23" s="110"/>
      <c r="J23" s="110"/>
    </row>
    <row r="24" spans="1:19" ht="17.25">
      <c r="A24" t="s">
        <v>355</v>
      </c>
    </row>
    <row r="25" spans="1:19" ht="17.25">
      <c r="A25" t="s">
        <v>356</v>
      </c>
    </row>
    <row r="26" spans="1:19" ht="17.25">
      <c r="A26" t="s">
        <v>357</v>
      </c>
    </row>
    <row r="27" spans="1:19" ht="30" customHeight="1">
      <c r="A27" s="110" t="s">
        <v>426</v>
      </c>
      <c r="B27" s="110"/>
      <c r="C27" s="110"/>
      <c r="D27" s="110"/>
      <c r="E27" s="110"/>
      <c r="F27" s="110"/>
      <c r="G27" s="110"/>
      <c r="H27" s="110"/>
      <c r="I27" s="110"/>
      <c r="J27" s="110"/>
    </row>
    <row r="28" spans="1:19">
      <c r="A28" t="s">
        <v>98</v>
      </c>
    </row>
    <row r="31" spans="1:19">
      <c r="B31" s="44"/>
      <c r="C31" s="44"/>
      <c r="D31" s="44"/>
      <c r="E31" s="44"/>
      <c r="F31" s="44"/>
      <c r="G31" s="44"/>
      <c r="H31" s="44"/>
      <c r="I31" s="44"/>
      <c r="J31" s="44"/>
      <c r="K31" s="44"/>
    </row>
    <row r="32" spans="1:19">
      <c r="B32" s="44"/>
      <c r="C32" s="44"/>
      <c r="D32" s="44"/>
      <c r="E32" s="44"/>
      <c r="F32" s="44"/>
      <c r="G32" s="44"/>
      <c r="H32" s="44"/>
      <c r="I32" s="44"/>
      <c r="J32" s="44"/>
      <c r="K32" s="44"/>
    </row>
    <row r="33" spans="2:11">
      <c r="B33" s="44"/>
      <c r="C33" s="44"/>
      <c r="D33" s="44"/>
      <c r="E33" s="44"/>
      <c r="F33" s="44"/>
      <c r="G33" s="44"/>
      <c r="H33" s="44"/>
      <c r="I33" s="44"/>
      <c r="J33" s="44"/>
      <c r="K33" s="44"/>
    </row>
    <row r="34" spans="2:11">
      <c r="B34" s="44"/>
      <c r="C34" s="44"/>
      <c r="D34" s="44"/>
      <c r="E34" s="44"/>
      <c r="F34" s="44"/>
      <c r="G34" s="44"/>
      <c r="H34" s="44"/>
      <c r="I34" s="44"/>
      <c r="J34" s="44"/>
      <c r="K34" s="44"/>
    </row>
    <row r="35" spans="2:11">
      <c r="B35" s="44"/>
      <c r="C35" s="44"/>
      <c r="D35" s="44"/>
      <c r="E35" s="44"/>
      <c r="F35" s="44"/>
      <c r="G35" s="44"/>
      <c r="H35" s="44"/>
      <c r="I35" s="44"/>
      <c r="J35" s="44"/>
      <c r="K35" s="44"/>
    </row>
    <row r="36" spans="2:11">
      <c r="B36" s="44"/>
      <c r="C36" s="44"/>
      <c r="D36" s="44"/>
      <c r="E36" s="44"/>
      <c r="F36" s="44"/>
      <c r="G36" s="44"/>
      <c r="H36" s="44"/>
      <c r="I36" s="44"/>
      <c r="J36" s="44"/>
      <c r="K36" s="44"/>
    </row>
    <row r="37" spans="2:11">
      <c r="B37" s="44"/>
      <c r="C37" s="44"/>
      <c r="D37" s="44"/>
      <c r="E37" s="44"/>
      <c r="F37" s="44"/>
      <c r="G37" s="44"/>
      <c r="H37" s="44"/>
      <c r="I37" s="44"/>
      <c r="J37" s="44"/>
      <c r="K37" s="44"/>
    </row>
    <row r="38" spans="2:11">
      <c r="B38" s="44"/>
      <c r="C38" s="44"/>
      <c r="D38" s="44"/>
      <c r="E38" s="44"/>
      <c r="F38" s="44"/>
      <c r="G38" s="44"/>
      <c r="H38" s="44"/>
      <c r="I38" s="44"/>
      <c r="J38" s="44"/>
      <c r="K38" s="44"/>
    </row>
    <row r="39" spans="2:11">
      <c r="B39" s="44"/>
      <c r="C39" s="44"/>
      <c r="D39" s="44"/>
      <c r="E39" s="44"/>
      <c r="F39" s="44"/>
      <c r="G39" s="44"/>
      <c r="H39" s="44"/>
      <c r="I39" s="44"/>
      <c r="J39" s="44"/>
      <c r="K39" s="44"/>
    </row>
    <row r="40" spans="2:11">
      <c r="B40" s="44"/>
      <c r="C40" s="44"/>
      <c r="D40" s="44"/>
      <c r="E40" s="44"/>
      <c r="F40" s="44"/>
      <c r="G40" s="44"/>
      <c r="H40" s="44"/>
      <c r="I40" s="44"/>
      <c r="J40" s="44"/>
      <c r="K40" s="44"/>
    </row>
    <row r="41" spans="2:11">
      <c r="B41" s="44"/>
      <c r="C41" s="44"/>
      <c r="D41" s="44"/>
      <c r="E41" s="44"/>
      <c r="F41" s="44"/>
      <c r="G41" s="44"/>
      <c r="H41" s="44"/>
      <c r="I41" s="44"/>
      <c r="J41" s="44"/>
      <c r="K41" s="44"/>
    </row>
    <row r="42" spans="2:11">
      <c r="B42" s="44"/>
      <c r="C42" s="44"/>
      <c r="D42" s="44"/>
      <c r="E42" s="44"/>
      <c r="F42" s="44"/>
      <c r="G42" s="44"/>
      <c r="H42" s="44"/>
      <c r="I42" s="44"/>
      <c r="J42" s="44"/>
      <c r="K42" s="44"/>
    </row>
    <row r="43" spans="2:11">
      <c r="B43" s="44"/>
      <c r="C43" s="44"/>
      <c r="D43" s="44"/>
      <c r="E43" s="44"/>
      <c r="F43" s="44"/>
      <c r="G43" s="44"/>
      <c r="H43" s="44"/>
      <c r="I43" s="44"/>
      <c r="J43" s="44"/>
    </row>
    <row r="44" spans="2:11">
      <c r="B44" s="44"/>
      <c r="C44" s="44"/>
      <c r="D44" s="44"/>
      <c r="E44" s="44"/>
      <c r="F44" s="44"/>
      <c r="G44" s="44"/>
      <c r="H44" s="44"/>
      <c r="I44" s="44"/>
      <c r="J44" s="44"/>
    </row>
    <row r="45" spans="2:11">
      <c r="B45" s="44"/>
      <c r="C45" s="44"/>
      <c r="D45" s="44"/>
      <c r="E45" s="44"/>
      <c r="F45" s="44"/>
      <c r="G45" s="44"/>
      <c r="H45" s="44"/>
      <c r="I45" s="44"/>
      <c r="J45" s="44"/>
    </row>
    <row r="46" spans="2:11">
      <c r="B46" s="44"/>
      <c r="C46" s="44"/>
      <c r="D46" s="44"/>
      <c r="E46" s="44"/>
      <c r="F46" s="44"/>
      <c r="G46" s="44"/>
      <c r="H46" s="44"/>
      <c r="I46" s="44"/>
      <c r="J46" s="44"/>
    </row>
  </sheetData>
  <mergeCells count="5">
    <mergeCell ref="C5:F5"/>
    <mergeCell ref="C6:D6"/>
    <mergeCell ref="E6:F6"/>
    <mergeCell ref="A23:J23"/>
    <mergeCell ref="A27:J27"/>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E1F3C-37A9-4EBD-B81C-53936B66EE0D}">
  <sheetPr>
    <pageSetUpPr fitToPage="1"/>
  </sheetPr>
  <dimension ref="A1:K23"/>
  <sheetViews>
    <sheetView workbookViewId="0">
      <selection activeCell="Q17" sqref="Q17"/>
    </sheetView>
  </sheetViews>
  <sheetFormatPr defaultColWidth="9.140625" defaultRowHeight="15"/>
  <cols>
    <col min="1" max="1" width="57.140625" customWidth="1"/>
  </cols>
  <sheetData>
    <row r="1" spans="1:11">
      <c r="A1" s="40" t="s">
        <v>4</v>
      </c>
    </row>
    <row r="2" spans="1:11">
      <c r="A2" s="40" t="s">
        <v>65</v>
      </c>
    </row>
    <row r="3" spans="1:11">
      <c r="A3" s="41" t="s">
        <v>66</v>
      </c>
    </row>
    <row r="5" spans="1:11">
      <c r="B5" s="42">
        <v>2011</v>
      </c>
      <c r="C5" s="42">
        <v>2012</v>
      </c>
      <c r="D5" s="42">
        <v>2013</v>
      </c>
      <c r="E5" s="42">
        <v>2014</v>
      </c>
      <c r="F5" s="42">
        <v>2015</v>
      </c>
      <c r="G5" s="42">
        <v>2016</v>
      </c>
      <c r="H5" s="42">
        <v>2017</v>
      </c>
      <c r="I5" s="42">
        <v>2018</v>
      </c>
      <c r="J5" s="42">
        <v>2019</v>
      </c>
      <c r="K5" s="42">
        <v>2020</v>
      </c>
    </row>
    <row r="6" spans="1:11">
      <c r="A6" s="1" t="s">
        <v>67</v>
      </c>
    </row>
    <row r="7" spans="1:11">
      <c r="A7" t="s">
        <v>68</v>
      </c>
      <c r="B7" s="43">
        <v>10.1</v>
      </c>
      <c r="C7" s="43">
        <v>9.9</v>
      </c>
      <c r="D7" s="43">
        <v>10</v>
      </c>
      <c r="E7" s="43">
        <v>10</v>
      </c>
      <c r="F7" s="43">
        <v>9.9</v>
      </c>
      <c r="G7" s="43">
        <v>9.6999999999999993</v>
      </c>
      <c r="H7" s="43">
        <v>9.6999999999999993</v>
      </c>
      <c r="I7" s="43">
        <v>9.5</v>
      </c>
      <c r="J7" s="43">
        <v>8.8000000000000007</v>
      </c>
      <c r="K7" s="43">
        <v>9.1</v>
      </c>
    </row>
    <row r="8" spans="1:11">
      <c r="A8" t="s">
        <v>69</v>
      </c>
      <c r="B8" s="43">
        <v>2.7</v>
      </c>
      <c r="C8" s="43">
        <v>2.7</v>
      </c>
      <c r="D8" s="43">
        <v>2.7</v>
      </c>
      <c r="E8" s="43">
        <v>2.7</v>
      </c>
      <c r="F8" s="43">
        <v>2.6</v>
      </c>
      <c r="G8" s="43">
        <v>2.4</v>
      </c>
      <c r="H8" s="43">
        <v>2.2999999999999998</v>
      </c>
      <c r="I8" s="43">
        <v>2.1</v>
      </c>
      <c r="J8" s="43">
        <v>2.1</v>
      </c>
      <c r="K8" s="43">
        <v>2.2000000000000002</v>
      </c>
    </row>
    <row r="9" spans="1:11">
      <c r="A9" t="s">
        <v>70</v>
      </c>
      <c r="B9" s="43">
        <v>3.9</v>
      </c>
      <c r="C9" s="43">
        <v>3.8</v>
      </c>
      <c r="D9" s="43">
        <v>3.8</v>
      </c>
      <c r="E9" s="43">
        <v>3.9</v>
      </c>
      <c r="F9" s="43">
        <v>3.8</v>
      </c>
      <c r="G9" s="43">
        <v>3.7</v>
      </c>
      <c r="H9" s="43">
        <v>3.8</v>
      </c>
      <c r="I9" s="43">
        <v>3.9</v>
      </c>
      <c r="J9" s="43">
        <v>4</v>
      </c>
      <c r="K9" s="43">
        <v>4</v>
      </c>
    </row>
    <row r="10" spans="1:11">
      <c r="B10" s="44"/>
      <c r="C10" s="44"/>
      <c r="D10" s="44"/>
      <c r="E10" s="44"/>
      <c r="F10" s="44"/>
      <c r="G10" s="44"/>
      <c r="H10" s="44"/>
      <c r="I10" s="44"/>
      <c r="J10" s="44"/>
      <c r="K10" s="44"/>
    </row>
    <row r="11" spans="1:11">
      <c r="A11" s="1" t="s">
        <v>71</v>
      </c>
      <c r="B11" s="44"/>
      <c r="C11" s="44"/>
      <c r="D11" s="44"/>
      <c r="E11" s="44"/>
      <c r="F11" s="44"/>
      <c r="G11" s="44"/>
      <c r="H11" s="44"/>
      <c r="I11" s="44"/>
      <c r="J11" s="44"/>
      <c r="K11" s="44"/>
    </row>
    <row r="12" spans="1:11">
      <c r="A12" t="s">
        <v>68</v>
      </c>
      <c r="B12" s="43">
        <v>10.8</v>
      </c>
      <c r="C12" s="43">
        <v>10.8</v>
      </c>
      <c r="D12" s="43">
        <v>10.9</v>
      </c>
      <c r="E12" s="43">
        <v>10.9</v>
      </c>
      <c r="F12" s="43">
        <v>10.5</v>
      </c>
      <c r="G12" s="43">
        <v>10.1</v>
      </c>
      <c r="H12" s="43">
        <v>9.8000000000000007</v>
      </c>
      <c r="I12" s="43">
        <v>9</v>
      </c>
      <c r="J12" s="43">
        <v>7.6</v>
      </c>
      <c r="K12" s="43">
        <v>7.4</v>
      </c>
    </row>
    <row r="13" spans="1:11">
      <c r="A13" t="s">
        <v>69</v>
      </c>
      <c r="B13" s="43">
        <v>2.7</v>
      </c>
      <c r="C13" s="43">
        <v>3</v>
      </c>
      <c r="D13" s="43">
        <v>3.2</v>
      </c>
      <c r="E13" s="43">
        <v>3.4</v>
      </c>
      <c r="F13" s="43">
        <v>3.3</v>
      </c>
      <c r="G13" s="43">
        <v>3.2</v>
      </c>
      <c r="H13" s="43">
        <v>3.1</v>
      </c>
      <c r="I13" s="43">
        <v>3</v>
      </c>
      <c r="J13" s="43">
        <v>2.9</v>
      </c>
      <c r="K13" s="43">
        <v>3</v>
      </c>
    </row>
    <row r="14" spans="1:11">
      <c r="A14" t="s">
        <v>70</v>
      </c>
      <c r="B14" s="43">
        <v>6.6</v>
      </c>
      <c r="C14" s="43">
        <v>7.3</v>
      </c>
      <c r="D14" s="43">
        <v>8.1</v>
      </c>
      <c r="E14" s="43">
        <v>8.8000000000000007</v>
      </c>
      <c r="F14" s="43">
        <v>9.4</v>
      </c>
      <c r="G14" s="43">
        <v>10.3</v>
      </c>
      <c r="H14" s="43">
        <v>11.7</v>
      </c>
      <c r="I14" s="43">
        <v>13</v>
      </c>
      <c r="J14" s="43">
        <v>14.3</v>
      </c>
      <c r="K14" s="43">
        <v>14.4</v>
      </c>
    </row>
    <row r="15" spans="1:11">
      <c r="B15" s="44"/>
      <c r="C15" s="44"/>
      <c r="D15" s="44"/>
      <c r="E15" s="44"/>
      <c r="F15" s="44"/>
      <c r="G15" s="44"/>
      <c r="H15" s="44"/>
      <c r="I15" s="44"/>
      <c r="J15" s="44"/>
      <c r="K15" s="44"/>
    </row>
    <row r="16" spans="1:11">
      <c r="A16" s="1" t="s">
        <v>72</v>
      </c>
      <c r="B16" s="44"/>
      <c r="C16" s="44"/>
      <c r="D16" s="44"/>
      <c r="E16" s="44"/>
      <c r="F16" s="44"/>
      <c r="G16" s="44"/>
      <c r="H16" s="44"/>
      <c r="I16" s="44"/>
      <c r="J16" s="44"/>
      <c r="K16" s="44"/>
    </row>
    <row r="17" spans="1:11">
      <c r="A17" t="s">
        <v>68</v>
      </c>
      <c r="B17" s="43">
        <v>4.9000000000000004</v>
      </c>
      <c r="C17" s="43">
        <v>4.3</v>
      </c>
      <c r="D17" s="43">
        <v>3.8</v>
      </c>
      <c r="E17" s="43">
        <v>3.2</v>
      </c>
      <c r="F17" s="43">
        <v>2.6</v>
      </c>
      <c r="G17" s="43">
        <v>2</v>
      </c>
      <c r="H17" s="43">
        <v>1.5</v>
      </c>
      <c r="I17" s="43">
        <v>1</v>
      </c>
      <c r="J17" s="43">
        <v>0.6</v>
      </c>
      <c r="K17" s="43">
        <v>0.8</v>
      </c>
    </row>
    <row r="18" spans="1:11">
      <c r="A18" t="s">
        <v>69</v>
      </c>
      <c r="B18" s="43">
        <v>3</v>
      </c>
      <c r="C18" s="43">
        <v>3</v>
      </c>
      <c r="D18" s="43">
        <v>2.9</v>
      </c>
      <c r="E18" s="43">
        <v>2.7</v>
      </c>
      <c r="F18" s="43">
        <v>2.4</v>
      </c>
      <c r="G18" s="43">
        <v>1.9</v>
      </c>
      <c r="H18" s="43">
        <v>1.7</v>
      </c>
      <c r="I18" s="43">
        <v>1.4</v>
      </c>
      <c r="J18" s="43">
        <v>1.2</v>
      </c>
      <c r="K18" s="43">
        <v>2.4</v>
      </c>
    </row>
    <row r="19" spans="1:11">
      <c r="A19" t="s">
        <v>70</v>
      </c>
      <c r="B19" s="43">
        <v>42.8</v>
      </c>
      <c r="C19" s="43">
        <v>47.3</v>
      </c>
      <c r="D19" s="43">
        <v>52.3</v>
      </c>
      <c r="E19" s="43">
        <v>56.3</v>
      </c>
      <c r="F19" s="43">
        <v>60.5</v>
      </c>
      <c r="G19" s="43">
        <v>64.5</v>
      </c>
      <c r="H19" s="43">
        <v>70.5</v>
      </c>
      <c r="I19" s="43">
        <v>74.8</v>
      </c>
      <c r="J19" s="43">
        <v>78.099999999999994</v>
      </c>
      <c r="K19" s="43">
        <v>61.6</v>
      </c>
    </row>
    <row r="21" spans="1:11">
      <c r="A21" s="41" t="s">
        <v>73</v>
      </c>
    </row>
    <row r="22" spans="1:11">
      <c r="A22" s="41" t="s">
        <v>74</v>
      </c>
    </row>
    <row r="23" spans="1:11">
      <c r="A23" s="41" t="s">
        <v>75</v>
      </c>
    </row>
  </sheetData>
  <pageMargins left="0.7" right="0.7" top="0.75" bottom="0.75" header="0.3" footer="0.3"/>
  <pageSetup scale="7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32CE7-B324-4C7F-8BCF-1304928D35B1}">
  <sheetPr>
    <pageSetUpPr fitToPage="1"/>
  </sheetPr>
  <dimension ref="A1:B12"/>
  <sheetViews>
    <sheetView workbookViewId="0">
      <selection activeCell="E23" sqref="E23"/>
    </sheetView>
  </sheetViews>
  <sheetFormatPr defaultRowHeight="15"/>
  <cols>
    <col min="1" max="1" width="60" bestFit="1" customWidth="1"/>
  </cols>
  <sheetData>
    <row r="1" spans="1:2">
      <c r="A1" s="1" t="s">
        <v>36</v>
      </c>
    </row>
    <row r="2" spans="1:2">
      <c r="A2" s="1" t="s">
        <v>359</v>
      </c>
    </row>
    <row r="3" spans="1:2">
      <c r="A3" t="s">
        <v>360</v>
      </c>
    </row>
    <row r="5" spans="1:2">
      <c r="A5" t="s">
        <v>361</v>
      </c>
      <c r="B5">
        <v>92.2</v>
      </c>
    </row>
    <row r="6" spans="1:2">
      <c r="A6" t="s">
        <v>362</v>
      </c>
      <c r="B6">
        <v>6.4</v>
      </c>
    </row>
    <row r="7" spans="1:2">
      <c r="A7" t="s">
        <v>363</v>
      </c>
      <c r="B7" s="44">
        <v>1</v>
      </c>
    </row>
    <row r="8" spans="1:2">
      <c r="A8" t="s">
        <v>364</v>
      </c>
      <c r="B8">
        <v>0.4</v>
      </c>
    </row>
    <row r="10" spans="1:2">
      <c r="A10" t="s">
        <v>365</v>
      </c>
    </row>
    <row r="11" spans="1:2">
      <c r="A11" t="s">
        <v>366</v>
      </c>
    </row>
    <row r="12" spans="1:2">
      <c r="A12" t="s">
        <v>98</v>
      </c>
    </row>
  </sheetData>
  <pageMargins left="0.7" right="0.7" top="0.75" bottom="0.75" header="0.3" footer="0.3"/>
  <pageSetup scale="62"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06AE8-399D-417F-96B2-73D1849202C4}">
  <sheetPr>
    <pageSetUpPr fitToPage="1"/>
  </sheetPr>
  <dimension ref="A1:U22"/>
  <sheetViews>
    <sheetView workbookViewId="0">
      <selection activeCell="A16" sqref="A16:XFD16"/>
    </sheetView>
  </sheetViews>
  <sheetFormatPr defaultRowHeight="15"/>
  <cols>
    <col min="1" max="1" width="12.7109375" customWidth="1"/>
    <col min="2" max="2" width="12.140625" bestFit="1" customWidth="1"/>
    <col min="3" max="3" width="13.7109375" bestFit="1" customWidth="1"/>
    <col min="4" max="4" width="16.42578125" bestFit="1" customWidth="1"/>
    <col min="6" max="6" width="1.5703125" customWidth="1"/>
    <col min="7" max="7" width="12.140625" bestFit="1" customWidth="1"/>
    <col min="8" max="8" width="13.7109375" bestFit="1" customWidth="1"/>
    <col min="9" max="9" width="16.42578125" bestFit="1" customWidth="1"/>
    <col min="10" max="10" width="10.140625" customWidth="1"/>
  </cols>
  <sheetData>
    <row r="1" spans="1:21">
      <c r="A1" s="40" t="s">
        <v>37</v>
      </c>
    </row>
    <row r="2" spans="1:21">
      <c r="A2" s="1" t="s">
        <v>367</v>
      </c>
    </row>
    <row r="3" spans="1:21">
      <c r="A3" t="s">
        <v>368</v>
      </c>
    </row>
    <row r="5" spans="1:21">
      <c r="B5" s="111">
        <v>2010</v>
      </c>
      <c r="C5" s="111"/>
      <c r="D5" s="111"/>
      <c r="E5" s="111"/>
      <c r="G5" s="111">
        <v>2020</v>
      </c>
      <c r="H5" s="111"/>
      <c r="I5" s="111"/>
      <c r="J5" s="111"/>
    </row>
    <row r="6" spans="1:21">
      <c r="B6" s="42"/>
      <c r="C6" s="42" t="s">
        <v>339</v>
      </c>
      <c r="D6" s="42" t="s">
        <v>369</v>
      </c>
      <c r="G6" s="42"/>
      <c r="H6" s="42" t="s">
        <v>339</v>
      </c>
      <c r="I6" s="42" t="s">
        <v>369</v>
      </c>
    </row>
    <row r="7" spans="1:21">
      <c r="B7" s="42" t="s">
        <v>370</v>
      </c>
      <c r="C7" s="42" t="s">
        <v>371</v>
      </c>
      <c r="D7" s="42" t="s">
        <v>372</v>
      </c>
      <c r="G7" s="42" t="s">
        <v>370</v>
      </c>
      <c r="H7" s="42" t="s">
        <v>371</v>
      </c>
      <c r="I7" s="42" t="s">
        <v>372</v>
      </c>
      <c r="R7" s="44"/>
    </row>
    <row r="8" spans="1:21" ht="17.25">
      <c r="B8" s="42" t="s">
        <v>373</v>
      </c>
      <c r="C8" s="42" t="s">
        <v>374</v>
      </c>
      <c r="D8" s="42" t="s">
        <v>375</v>
      </c>
      <c r="E8" s="42" t="s">
        <v>376</v>
      </c>
      <c r="G8" s="42" t="s">
        <v>373</v>
      </c>
      <c r="H8" s="42" t="s">
        <v>374</v>
      </c>
      <c r="I8" s="42" t="s">
        <v>375</v>
      </c>
      <c r="J8" s="42" t="s">
        <v>376</v>
      </c>
      <c r="R8" s="44"/>
    </row>
    <row r="10" spans="1:21">
      <c r="A10" t="s">
        <v>348</v>
      </c>
      <c r="B10" s="43">
        <v>41.8</v>
      </c>
      <c r="C10" s="43">
        <v>14.2</v>
      </c>
      <c r="D10" s="43">
        <v>6</v>
      </c>
      <c r="E10" s="43">
        <v>62</v>
      </c>
      <c r="G10" s="43">
        <v>54.4</v>
      </c>
      <c r="H10" s="43">
        <v>14.2</v>
      </c>
      <c r="I10" s="43">
        <v>4</v>
      </c>
      <c r="J10" s="43">
        <v>72.7</v>
      </c>
      <c r="M10" s="44"/>
      <c r="N10" s="44"/>
      <c r="O10" s="44"/>
      <c r="P10" s="44"/>
      <c r="R10" s="44"/>
      <c r="S10" s="44"/>
      <c r="T10" s="44"/>
      <c r="U10" s="44"/>
    </row>
    <row r="11" spans="1:21">
      <c r="A11" t="s">
        <v>377</v>
      </c>
      <c r="B11" s="43">
        <v>55</v>
      </c>
      <c r="C11" s="43">
        <v>12</v>
      </c>
      <c r="D11" s="43">
        <v>5.0999999999999996</v>
      </c>
      <c r="E11" s="43">
        <v>72.099999999999994</v>
      </c>
      <c r="G11" s="43">
        <v>59.8</v>
      </c>
      <c r="H11" s="43">
        <v>21.2</v>
      </c>
      <c r="I11" s="43">
        <v>3.8</v>
      </c>
      <c r="J11" s="43">
        <v>84.8</v>
      </c>
      <c r="M11" s="44"/>
      <c r="N11" s="44"/>
      <c r="O11" s="44"/>
      <c r="P11" s="44"/>
      <c r="R11" s="44"/>
      <c r="S11" s="44"/>
      <c r="T11" s="44"/>
      <c r="U11" s="44"/>
    </row>
    <row r="12" spans="1:21">
      <c r="A12" t="s">
        <v>378</v>
      </c>
      <c r="B12" s="43">
        <v>60</v>
      </c>
      <c r="C12" s="43">
        <v>6.5</v>
      </c>
      <c r="D12" s="43">
        <v>5.5</v>
      </c>
      <c r="E12" s="43">
        <v>72</v>
      </c>
      <c r="G12" s="43">
        <v>62.3</v>
      </c>
      <c r="H12" s="43">
        <v>15.9</v>
      </c>
      <c r="I12" s="43">
        <v>4.5999999999999996</v>
      </c>
      <c r="J12" s="43">
        <v>82.8</v>
      </c>
      <c r="M12" s="44"/>
      <c r="N12" s="44"/>
      <c r="O12" s="44"/>
      <c r="P12" s="44"/>
      <c r="R12" s="44"/>
      <c r="S12" s="44"/>
      <c r="T12" s="44"/>
      <c r="U12" s="44"/>
    </row>
    <row r="13" spans="1:21">
      <c r="A13" t="s">
        <v>379</v>
      </c>
      <c r="B13" s="43">
        <v>56</v>
      </c>
      <c r="C13" s="43">
        <v>3.6</v>
      </c>
      <c r="D13" s="43">
        <v>6.5</v>
      </c>
      <c r="E13" s="43">
        <v>66.099999999999994</v>
      </c>
      <c r="G13" s="43">
        <v>61.1</v>
      </c>
      <c r="H13" s="43">
        <v>8.6999999999999993</v>
      </c>
      <c r="I13" s="43">
        <v>6.1</v>
      </c>
      <c r="J13" s="43">
        <v>76</v>
      </c>
      <c r="M13" s="44"/>
      <c r="N13" s="44"/>
      <c r="O13" s="44"/>
      <c r="P13" s="44"/>
      <c r="R13" s="44"/>
      <c r="S13" s="44"/>
      <c r="T13" s="44"/>
      <c r="U13" s="44"/>
    </row>
    <row r="14" spans="1:21">
      <c r="A14" t="s">
        <v>121</v>
      </c>
      <c r="B14" s="43">
        <v>48.7</v>
      </c>
      <c r="C14" s="43">
        <v>1.9</v>
      </c>
      <c r="D14" s="43">
        <v>6.9</v>
      </c>
      <c r="E14" s="43">
        <v>57.5</v>
      </c>
      <c r="G14" s="43">
        <v>52.9</v>
      </c>
      <c r="H14" s="43">
        <v>4.4000000000000004</v>
      </c>
      <c r="I14" s="43">
        <v>8.1</v>
      </c>
      <c r="J14" s="43">
        <v>65.400000000000006</v>
      </c>
      <c r="M14" s="44"/>
      <c r="N14" s="44"/>
      <c r="O14" s="44"/>
      <c r="P14" s="44"/>
      <c r="R14" s="44"/>
      <c r="S14" s="44"/>
      <c r="T14" s="44"/>
      <c r="U14" s="44"/>
    </row>
    <row r="15" spans="1:21">
      <c r="A15" t="s">
        <v>112</v>
      </c>
      <c r="B15" s="43">
        <v>47.2</v>
      </c>
      <c r="C15" s="43">
        <v>0.6</v>
      </c>
      <c r="D15" s="43">
        <v>8.3000000000000007</v>
      </c>
      <c r="E15" s="43">
        <v>56.1</v>
      </c>
      <c r="G15" s="43">
        <v>51.7</v>
      </c>
      <c r="H15" s="43">
        <v>1.9</v>
      </c>
      <c r="I15" s="43">
        <v>9.6</v>
      </c>
      <c r="J15" s="43">
        <v>63.2</v>
      </c>
      <c r="M15" s="44"/>
      <c r="N15" s="44"/>
      <c r="O15" s="44"/>
      <c r="P15" s="44"/>
      <c r="R15" s="44"/>
      <c r="S15" s="44"/>
      <c r="T15" s="44"/>
      <c r="U15" s="44"/>
    </row>
    <row r="16" spans="1:21">
      <c r="A16" t="s">
        <v>146</v>
      </c>
      <c r="B16" s="43">
        <v>51.7</v>
      </c>
      <c r="C16" s="43">
        <v>2.9</v>
      </c>
      <c r="D16" s="43">
        <v>6.9</v>
      </c>
      <c r="E16" s="43">
        <v>61.5</v>
      </c>
      <c r="G16" s="43">
        <v>54.8</v>
      </c>
      <c r="H16" s="43">
        <v>5.5</v>
      </c>
      <c r="I16" s="43">
        <v>7.9</v>
      </c>
      <c r="J16" s="43">
        <v>68.3</v>
      </c>
      <c r="M16" s="44"/>
      <c r="N16" s="44"/>
      <c r="O16" s="44"/>
      <c r="P16" s="44"/>
      <c r="R16" s="44"/>
      <c r="S16" s="44"/>
      <c r="T16" s="44"/>
      <c r="U16" s="44"/>
    </row>
    <row r="18" spans="1:1" ht="17.25">
      <c r="A18" s="94" t="s">
        <v>380</v>
      </c>
    </row>
    <row r="19" spans="1:1" ht="17.25">
      <c r="A19" s="94" t="s">
        <v>381</v>
      </c>
    </row>
    <row r="20" spans="1:1">
      <c r="A20" s="41" t="s">
        <v>382</v>
      </c>
    </row>
    <row r="21" spans="1:1">
      <c r="A21" t="s">
        <v>383</v>
      </c>
    </row>
    <row r="22" spans="1:1">
      <c r="A22" s="41" t="s">
        <v>98</v>
      </c>
    </row>
  </sheetData>
  <mergeCells count="2">
    <mergeCell ref="B5:E5"/>
    <mergeCell ref="G5:J5"/>
  </mergeCells>
  <pageMargins left="0.7" right="0.7" top="0.75" bottom="0.75" header="0.3" footer="0.3"/>
  <pageSetup scale="98"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523E4-E9BA-4B43-A6CA-579C008409DB}">
  <sheetPr>
    <pageSetUpPr fitToPage="1"/>
  </sheetPr>
  <dimension ref="A1:J30"/>
  <sheetViews>
    <sheetView workbookViewId="0">
      <selection activeCell="C24" sqref="C24:F24"/>
    </sheetView>
  </sheetViews>
  <sheetFormatPr defaultRowHeight="15"/>
  <cols>
    <col min="1" max="1" width="13" customWidth="1"/>
    <col min="3" max="3" width="10.85546875" bestFit="1" customWidth="1"/>
    <col min="4" max="5" width="11.85546875" bestFit="1" customWidth="1"/>
    <col min="6" max="6" width="10.140625" bestFit="1" customWidth="1"/>
    <col min="7" max="7" width="12.140625" bestFit="1" customWidth="1"/>
    <col min="9" max="9" width="2.140625" customWidth="1"/>
  </cols>
  <sheetData>
    <row r="1" spans="1:10">
      <c r="A1" s="1" t="s">
        <v>38</v>
      </c>
    </row>
    <row r="2" spans="1:10">
      <c r="A2" s="1" t="s">
        <v>384</v>
      </c>
    </row>
    <row r="3" spans="1:10">
      <c r="A3" t="s">
        <v>385</v>
      </c>
    </row>
    <row r="4" spans="1:10">
      <c r="A4" s="49"/>
    </row>
    <row r="5" spans="1:10" ht="15" customHeight="1">
      <c r="A5" s="49"/>
      <c r="B5" s="111" t="s">
        <v>386</v>
      </c>
      <c r="C5" s="111"/>
      <c r="D5" s="111"/>
      <c r="E5" s="111"/>
      <c r="F5" s="111"/>
      <c r="G5" s="111"/>
      <c r="H5" s="111"/>
    </row>
    <row r="6" spans="1:10">
      <c r="B6" s="123">
        <v>2010</v>
      </c>
      <c r="C6" s="123"/>
      <c r="D6" s="123"/>
      <c r="E6" s="123"/>
      <c r="F6" s="123"/>
      <c r="G6" s="123"/>
      <c r="H6" s="123"/>
    </row>
    <row r="7" spans="1:10">
      <c r="B7" s="42" t="s">
        <v>387</v>
      </c>
      <c r="C7" s="42" t="s">
        <v>388</v>
      </c>
      <c r="D7" s="42" t="s">
        <v>389</v>
      </c>
      <c r="E7" s="42" t="s">
        <v>390</v>
      </c>
      <c r="F7" s="42" t="s">
        <v>391</v>
      </c>
      <c r="G7" s="42" t="s">
        <v>392</v>
      </c>
      <c r="H7" s="92">
        <v>1</v>
      </c>
    </row>
    <row r="8" spans="1:10">
      <c r="A8" t="s">
        <v>348</v>
      </c>
      <c r="B8" s="43">
        <v>47.5</v>
      </c>
      <c r="C8" s="43">
        <v>0.9</v>
      </c>
      <c r="D8" s="43">
        <v>1.4</v>
      </c>
      <c r="E8" s="43">
        <v>2.4</v>
      </c>
      <c r="F8" s="43">
        <v>10.3</v>
      </c>
      <c r="G8" s="43">
        <v>21.9</v>
      </c>
      <c r="H8" s="43">
        <v>15.6</v>
      </c>
      <c r="J8" s="44"/>
    </row>
    <row r="9" spans="1:10">
      <c r="A9" t="s">
        <v>377</v>
      </c>
      <c r="B9" s="43">
        <v>28.4</v>
      </c>
      <c r="C9" s="43">
        <v>1.4</v>
      </c>
      <c r="D9" s="43">
        <v>2</v>
      </c>
      <c r="E9" s="43">
        <v>3.5</v>
      </c>
      <c r="F9" s="43">
        <v>13.6</v>
      </c>
      <c r="G9" s="43">
        <v>29.6</v>
      </c>
      <c r="H9" s="43">
        <v>21.5</v>
      </c>
      <c r="J9" s="44"/>
    </row>
    <row r="10" spans="1:10">
      <c r="A10" t="s">
        <v>378</v>
      </c>
      <c r="B10" s="43">
        <v>19.7</v>
      </c>
      <c r="C10" s="43">
        <v>1.8</v>
      </c>
      <c r="D10" s="43">
        <v>2.5</v>
      </c>
      <c r="E10" s="43">
        <v>4.4000000000000004</v>
      </c>
      <c r="F10" s="43">
        <v>21.3</v>
      </c>
      <c r="G10" s="43">
        <v>23.1</v>
      </c>
      <c r="H10" s="43">
        <v>27.2</v>
      </c>
      <c r="J10" s="44"/>
    </row>
    <row r="11" spans="1:10">
      <c r="A11" t="s">
        <v>379</v>
      </c>
      <c r="B11" s="43">
        <v>17.3</v>
      </c>
      <c r="C11" s="43">
        <v>2.2999999999999998</v>
      </c>
      <c r="D11" s="43">
        <v>3.5</v>
      </c>
      <c r="E11" s="43">
        <v>7.2</v>
      </c>
      <c r="F11" s="43">
        <v>24.5</v>
      </c>
      <c r="G11" s="43">
        <v>18.5</v>
      </c>
      <c r="H11" s="43">
        <v>26.8</v>
      </c>
      <c r="J11" s="44"/>
    </row>
    <row r="12" spans="1:10">
      <c r="A12" t="s">
        <v>121</v>
      </c>
      <c r="B12" s="43">
        <v>17.8</v>
      </c>
      <c r="C12" s="43">
        <v>3.7</v>
      </c>
      <c r="D12" s="43">
        <v>6.4</v>
      </c>
      <c r="E12" s="43">
        <v>13.2</v>
      </c>
      <c r="F12" s="43">
        <v>21.4</v>
      </c>
      <c r="G12" s="43">
        <v>15.7</v>
      </c>
      <c r="H12" s="43">
        <v>21.8</v>
      </c>
      <c r="J12" s="44"/>
    </row>
    <row r="13" spans="1:10">
      <c r="A13" t="s">
        <v>112</v>
      </c>
      <c r="B13" s="43">
        <v>18.899999999999999</v>
      </c>
      <c r="C13" s="43">
        <v>4.0999999999999996</v>
      </c>
      <c r="D13" s="43">
        <v>8.5</v>
      </c>
      <c r="E13" s="43">
        <v>9.9</v>
      </c>
      <c r="F13" s="43">
        <v>22.3</v>
      </c>
      <c r="G13" s="43">
        <v>14.3</v>
      </c>
      <c r="H13" s="43">
        <v>22</v>
      </c>
      <c r="J13" s="44"/>
    </row>
    <row r="14" spans="1:10">
      <c r="A14" t="s">
        <v>146</v>
      </c>
      <c r="B14" s="43">
        <v>20.399999999999999</v>
      </c>
      <c r="C14" s="43">
        <v>2.6</v>
      </c>
      <c r="D14" s="43">
        <v>4.3</v>
      </c>
      <c r="E14" s="43">
        <v>7.7</v>
      </c>
      <c r="F14" s="43">
        <v>21</v>
      </c>
      <c r="G14" s="43">
        <v>19.8</v>
      </c>
      <c r="H14" s="43">
        <v>24.2</v>
      </c>
      <c r="J14" s="44"/>
    </row>
    <row r="15" spans="1:10">
      <c r="B15" s="43"/>
      <c r="C15" s="43"/>
      <c r="D15" s="43"/>
      <c r="E15" s="43"/>
      <c r="F15" s="43"/>
      <c r="G15" s="43"/>
      <c r="H15" s="43"/>
      <c r="J15" s="43"/>
    </row>
    <row r="16" spans="1:10">
      <c r="B16" s="123">
        <v>2020</v>
      </c>
      <c r="C16" s="123"/>
      <c r="D16" s="123"/>
      <c r="E16" s="123"/>
      <c r="F16" s="123"/>
      <c r="G16" s="123"/>
      <c r="H16" s="123"/>
      <c r="J16" s="43"/>
    </row>
    <row r="17" spans="1:10">
      <c r="B17" s="42" t="s">
        <v>387</v>
      </c>
      <c r="C17" s="42" t="s">
        <v>388</v>
      </c>
      <c r="D17" s="42" t="s">
        <v>389</v>
      </c>
      <c r="E17" s="42" t="s">
        <v>390</v>
      </c>
      <c r="F17" s="42" t="s">
        <v>391</v>
      </c>
      <c r="G17" s="42" t="s">
        <v>392</v>
      </c>
      <c r="H17" s="92">
        <v>1</v>
      </c>
      <c r="J17" s="43"/>
    </row>
    <row r="18" spans="1:10">
      <c r="A18" t="s">
        <v>348</v>
      </c>
      <c r="B18" s="43">
        <v>55.8</v>
      </c>
      <c r="C18" s="43">
        <v>0.4</v>
      </c>
      <c r="D18" s="43">
        <v>0.3</v>
      </c>
      <c r="E18" s="43">
        <v>0.6</v>
      </c>
      <c r="F18" s="43">
        <v>3.4</v>
      </c>
      <c r="G18" s="43">
        <v>17.3</v>
      </c>
      <c r="H18" s="43">
        <v>22.3</v>
      </c>
      <c r="J18" s="44"/>
    </row>
    <row r="19" spans="1:10">
      <c r="A19" t="s">
        <v>377</v>
      </c>
      <c r="B19" s="43">
        <v>34.9</v>
      </c>
      <c r="C19" s="43">
        <v>0.7</v>
      </c>
      <c r="D19" s="43">
        <v>0.4</v>
      </c>
      <c r="E19" s="43">
        <v>0.9</v>
      </c>
      <c r="F19" s="43">
        <v>7.2</v>
      </c>
      <c r="G19" s="43">
        <v>28.7</v>
      </c>
      <c r="H19" s="43">
        <v>27.2</v>
      </c>
      <c r="J19" s="44"/>
    </row>
    <row r="20" spans="1:10">
      <c r="A20" t="s">
        <v>378</v>
      </c>
      <c r="B20" s="43">
        <v>22.6</v>
      </c>
      <c r="C20" s="43">
        <v>0.9</v>
      </c>
      <c r="D20" s="43">
        <v>0.8</v>
      </c>
      <c r="E20" s="43">
        <v>1.8</v>
      </c>
      <c r="F20" s="43">
        <v>14.9</v>
      </c>
      <c r="G20" s="43">
        <v>29</v>
      </c>
      <c r="H20" s="43">
        <v>29.9</v>
      </c>
      <c r="J20" s="44"/>
    </row>
    <row r="21" spans="1:10">
      <c r="A21" t="s">
        <v>379</v>
      </c>
      <c r="B21" s="43">
        <v>15.6</v>
      </c>
      <c r="C21" s="43">
        <v>1.6</v>
      </c>
      <c r="D21" s="43">
        <v>1.6</v>
      </c>
      <c r="E21" s="43">
        <v>5.6</v>
      </c>
      <c r="F21" s="43">
        <v>26</v>
      </c>
      <c r="G21" s="43">
        <v>17.7</v>
      </c>
      <c r="H21" s="43">
        <v>31.9</v>
      </c>
      <c r="J21" s="44"/>
    </row>
    <row r="22" spans="1:10">
      <c r="A22" t="s">
        <v>121</v>
      </c>
      <c r="B22" s="43">
        <v>12.5</v>
      </c>
      <c r="C22" s="43">
        <v>3</v>
      </c>
      <c r="D22" s="43">
        <v>3.6</v>
      </c>
      <c r="E22" s="43">
        <v>16.3</v>
      </c>
      <c r="F22" s="43">
        <v>23.3</v>
      </c>
      <c r="G22" s="43">
        <v>15.1</v>
      </c>
      <c r="H22" s="43">
        <v>26.3</v>
      </c>
      <c r="J22" s="44"/>
    </row>
    <row r="23" spans="1:10">
      <c r="A23" t="s">
        <v>112</v>
      </c>
      <c r="B23" s="43">
        <v>12.5</v>
      </c>
      <c r="C23" s="43">
        <v>3.7</v>
      </c>
      <c r="D23" s="43">
        <v>8.1999999999999993</v>
      </c>
      <c r="E23" s="43">
        <v>12.5</v>
      </c>
      <c r="F23" s="43">
        <v>25.9</v>
      </c>
      <c r="G23" s="43">
        <v>14.8</v>
      </c>
      <c r="H23" s="43">
        <v>22.4</v>
      </c>
      <c r="J23" s="44"/>
    </row>
    <row r="24" spans="1:10">
      <c r="A24" t="s">
        <v>146</v>
      </c>
      <c r="B24" s="43">
        <v>19.399999999999999</v>
      </c>
      <c r="C24" s="43">
        <v>2.1</v>
      </c>
      <c r="D24" s="43">
        <v>3.1</v>
      </c>
      <c r="E24" s="43">
        <v>8.3000000000000007</v>
      </c>
      <c r="F24" s="43">
        <v>20.3</v>
      </c>
      <c r="G24" s="43">
        <v>19.600000000000001</v>
      </c>
      <c r="H24" s="43">
        <v>27.2</v>
      </c>
      <c r="J24" s="44"/>
    </row>
    <row r="25" spans="1:10">
      <c r="B25" s="43"/>
      <c r="C25" s="43"/>
      <c r="D25" s="43"/>
      <c r="E25" s="43"/>
      <c r="F25" s="43"/>
      <c r="G25" s="43"/>
      <c r="H25" s="43"/>
      <c r="J25" s="43"/>
    </row>
    <row r="26" spans="1:10">
      <c r="A26" t="s">
        <v>393</v>
      </c>
    </row>
    <row r="27" spans="1:10">
      <c r="A27" t="s">
        <v>394</v>
      </c>
    </row>
    <row r="28" spans="1:10">
      <c r="A28" t="s">
        <v>395</v>
      </c>
    </row>
    <row r="29" spans="1:10">
      <c r="A29" t="s">
        <v>396</v>
      </c>
    </row>
    <row r="30" spans="1:10">
      <c r="A30" t="s">
        <v>98</v>
      </c>
    </row>
  </sheetData>
  <mergeCells count="3">
    <mergeCell ref="B5:H5"/>
    <mergeCell ref="B6:H6"/>
    <mergeCell ref="B16:H16"/>
  </mergeCells>
  <pageMargins left="0.7" right="0.7" top="0.75" bottom="0.75" header="0.3" footer="0.3"/>
  <pageSetup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959D2-4CFB-467B-8EDD-5BCCFB96E8A9}">
  <sheetPr>
    <pageSetUpPr fitToPage="1"/>
  </sheetPr>
  <dimension ref="A1:S30"/>
  <sheetViews>
    <sheetView workbookViewId="0">
      <selection activeCell="G12" sqref="G12"/>
    </sheetView>
  </sheetViews>
  <sheetFormatPr defaultRowHeight="15"/>
  <cols>
    <col min="1" max="1" width="13" customWidth="1"/>
    <col min="3" max="3" width="10.85546875" bestFit="1" customWidth="1"/>
    <col min="4" max="5" width="11.85546875" bestFit="1" customWidth="1"/>
    <col min="6" max="6" width="10.140625" bestFit="1" customWidth="1"/>
    <col min="7" max="7" width="12.140625" bestFit="1" customWidth="1"/>
    <col min="9" max="9" width="2.140625" customWidth="1"/>
    <col min="14" max="14" width="9.140625" bestFit="1" customWidth="1"/>
    <col min="15" max="17" width="10.140625" bestFit="1" customWidth="1"/>
    <col min="18" max="18" width="12.140625" bestFit="1" customWidth="1"/>
  </cols>
  <sheetData>
    <row r="1" spans="1:19">
      <c r="A1" s="1" t="s">
        <v>39</v>
      </c>
    </row>
    <row r="2" spans="1:19">
      <c r="A2" s="1" t="s">
        <v>397</v>
      </c>
    </row>
    <row r="3" spans="1:19">
      <c r="A3" t="s">
        <v>385</v>
      </c>
    </row>
    <row r="4" spans="1:19">
      <c r="A4" s="49"/>
    </row>
    <row r="5" spans="1:19" ht="15" customHeight="1">
      <c r="A5" s="49"/>
      <c r="B5" s="111" t="s">
        <v>386</v>
      </c>
      <c r="C5" s="111"/>
      <c r="D5" s="111"/>
      <c r="E5" s="111"/>
      <c r="F5" s="111"/>
      <c r="G5" s="111"/>
      <c r="H5" s="111"/>
    </row>
    <row r="6" spans="1:19">
      <c r="B6" s="123">
        <v>2010</v>
      </c>
      <c r="C6" s="123"/>
      <c r="D6" s="123"/>
      <c r="E6" s="123"/>
      <c r="F6" s="123"/>
      <c r="G6" s="123"/>
      <c r="H6" s="123"/>
    </row>
    <row r="7" spans="1:19">
      <c r="B7" s="42" t="s">
        <v>387</v>
      </c>
      <c r="C7" s="42" t="s">
        <v>388</v>
      </c>
      <c r="D7" s="42" t="s">
        <v>389</v>
      </c>
      <c r="E7" s="42" t="s">
        <v>390</v>
      </c>
      <c r="F7" s="42" t="s">
        <v>391</v>
      </c>
      <c r="G7" s="42" t="s">
        <v>392</v>
      </c>
      <c r="H7" s="92">
        <v>1</v>
      </c>
    </row>
    <row r="8" spans="1:19">
      <c r="A8" t="s">
        <v>348</v>
      </c>
      <c r="B8" s="43">
        <v>61.5</v>
      </c>
      <c r="C8" s="43">
        <v>0.6</v>
      </c>
      <c r="D8" s="43">
        <v>0.8</v>
      </c>
      <c r="E8" s="43">
        <v>1.2</v>
      </c>
      <c r="F8" s="43">
        <v>8</v>
      </c>
      <c r="G8" s="43">
        <v>14.3</v>
      </c>
      <c r="H8" s="43">
        <v>13.7</v>
      </c>
      <c r="J8" s="44"/>
      <c r="K8" s="44"/>
      <c r="L8" s="44"/>
      <c r="M8" s="44"/>
      <c r="N8" s="44"/>
      <c r="O8" s="44"/>
      <c r="P8" s="44"/>
    </row>
    <row r="9" spans="1:19">
      <c r="A9" t="s">
        <v>377</v>
      </c>
      <c r="B9" s="43">
        <v>51.7</v>
      </c>
      <c r="C9" s="43">
        <v>0.7</v>
      </c>
      <c r="D9" s="43">
        <v>0.8</v>
      </c>
      <c r="E9" s="43">
        <v>1.5</v>
      </c>
      <c r="F9" s="43">
        <v>8.6999999999999993</v>
      </c>
      <c r="G9" s="43">
        <v>15.7</v>
      </c>
      <c r="H9" s="43">
        <v>20.9</v>
      </c>
      <c r="J9" s="44"/>
      <c r="K9" s="44"/>
      <c r="L9" s="44"/>
      <c r="M9" s="44"/>
      <c r="N9" s="44"/>
      <c r="O9" s="44"/>
      <c r="P9" s="44"/>
    </row>
    <row r="10" spans="1:19">
      <c r="A10" t="s">
        <v>378</v>
      </c>
      <c r="B10" s="43">
        <v>45.4</v>
      </c>
      <c r="C10" s="43">
        <v>0.8</v>
      </c>
      <c r="D10" s="43">
        <v>0.9</v>
      </c>
      <c r="E10" s="43">
        <v>1.6</v>
      </c>
      <c r="F10" s="43">
        <v>12.8</v>
      </c>
      <c r="G10" s="43">
        <v>11.2</v>
      </c>
      <c r="H10" s="43">
        <v>27.2</v>
      </c>
      <c r="J10" s="44"/>
      <c r="K10" s="44"/>
      <c r="L10" s="44"/>
      <c r="M10" s="44"/>
      <c r="N10" s="44"/>
      <c r="O10" s="44"/>
      <c r="P10" s="44"/>
    </row>
    <row r="11" spans="1:19">
      <c r="A11" t="s">
        <v>379</v>
      </c>
      <c r="B11" s="43">
        <v>43.4</v>
      </c>
      <c r="C11" s="43">
        <v>0.9</v>
      </c>
      <c r="D11" s="43">
        <v>1.1000000000000001</v>
      </c>
      <c r="E11" s="43">
        <v>2.4</v>
      </c>
      <c r="F11" s="43">
        <v>15</v>
      </c>
      <c r="G11" s="43">
        <v>9.1</v>
      </c>
      <c r="H11" s="43">
        <v>28.1</v>
      </c>
      <c r="J11" s="44"/>
      <c r="K11" s="44"/>
      <c r="L11" s="44"/>
      <c r="M11" s="44"/>
      <c r="N11" s="44"/>
      <c r="O11" s="44"/>
      <c r="P11" s="44"/>
    </row>
    <row r="12" spans="1:19">
      <c r="A12" t="s">
        <v>121</v>
      </c>
      <c r="B12" s="43">
        <v>44.9</v>
      </c>
      <c r="C12" s="43">
        <v>1.1000000000000001</v>
      </c>
      <c r="D12" s="43">
        <v>1.5</v>
      </c>
      <c r="E12" s="43">
        <v>4.4000000000000004</v>
      </c>
      <c r="F12" s="43">
        <v>12.8</v>
      </c>
      <c r="G12" s="43">
        <v>8.1999999999999993</v>
      </c>
      <c r="H12" s="43">
        <v>27.1</v>
      </c>
      <c r="J12" s="44"/>
      <c r="K12" s="44"/>
      <c r="L12" s="44"/>
      <c r="M12" s="44"/>
      <c r="N12" s="44"/>
      <c r="O12" s="44"/>
      <c r="P12" s="44"/>
    </row>
    <row r="13" spans="1:19">
      <c r="A13" t="s">
        <v>112</v>
      </c>
      <c r="B13" s="43">
        <v>45.8</v>
      </c>
      <c r="C13" s="43">
        <v>1</v>
      </c>
      <c r="D13" s="43">
        <v>2.2000000000000002</v>
      </c>
      <c r="E13" s="43">
        <v>1.7</v>
      </c>
      <c r="F13" s="43">
        <v>14.6</v>
      </c>
      <c r="G13" s="43">
        <v>6</v>
      </c>
      <c r="H13" s="43">
        <v>28.8</v>
      </c>
      <c r="J13" s="44"/>
      <c r="K13" s="44"/>
      <c r="L13" s="44"/>
      <c r="M13" s="44"/>
      <c r="N13" s="44"/>
      <c r="O13" s="44"/>
      <c r="P13" s="44"/>
    </row>
    <row r="14" spans="1:19">
      <c r="A14" t="s">
        <v>146</v>
      </c>
      <c r="B14" s="43">
        <v>47.8</v>
      </c>
      <c r="C14" s="43">
        <v>0.8</v>
      </c>
      <c r="D14" s="43">
        <v>1.1000000000000001</v>
      </c>
      <c r="E14" s="43">
        <v>2.1</v>
      </c>
      <c r="F14" s="43">
        <v>12</v>
      </c>
      <c r="G14" s="43">
        <v>11.4</v>
      </c>
      <c r="H14" s="43">
        <v>24.8</v>
      </c>
      <c r="J14" s="44"/>
      <c r="K14" s="44"/>
      <c r="L14" s="44"/>
      <c r="M14" s="44"/>
      <c r="N14" s="44"/>
      <c r="O14" s="44"/>
      <c r="P14" s="44"/>
    </row>
    <row r="15" spans="1:19">
      <c r="B15" s="43"/>
      <c r="C15" s="43"/>
      <c r="D15" s="43"/>
      <c r="E15" s="43"/>
      <c r="F15" s="43"/>
      <c r="G15" s="43"/>
      <c r="H15" s="43"/>
      <c r="J15" s="43"/>
      <c r="K15" s="43"/>
      <c r="L15" s="43"/>
      <c r="M15" s="43"/>
      <c r="N15" s="43"/>
      <c r="O15" s="43"/>
      <c r="P15" s="43"/>
      <c r="Q15" s="43"/>
      <c r="R15" s="43"/>
      <c r="S15" s="43"/>
    </row>
    <row r="16" spans="1:19">
      <c r="B16" s="123">
        <v>2020</v>
      </c>
      <c r="C16" s="123"/>
      <c r="D16" s="123"/>
      <c r="E16" s="123"/>
      <c r="F16" s="123"/>
      <c r="G16" s="123"/>
      <c r="H16" s="123"/>
      <c r="J16" s="43"/>
      <c r="K16" s="43"/>
      <c r="L16" s="43"/>
      <c r="M16" s="43"/>
      <c r="N16" s="43"/>
      <c r="O16" s="43"/>
      <c r="P16" s="43"/>
      <c r="Q16" s="43"/>
      <c r="R16" s="43"/>
      <c r="S16" s="43"/>
    </row>
    <row r="17" spans="1:19">
      <c r="B17" s="42" t="s">
        <v>387</v>
      </c>
      <c r="C17" s="42" t="s">
        <v>388</v>
      </c>
      <c r="D17" s="42" t="s">
        <v>389</v>
      </c>
      <c r="E17" s="42" t="s">
        <v>390</v>
      </c>
      <c r="F17" s="42" t="s">
        <v>391</v>
      </c>
      <c r="G17" s="42" t="s">
        <v>392</v>
      </c>
      <c r="H17" s="92">
        <v>1</v>
      </c>
      <c r="J17" s="43"/>
      <c r="K17" s="43"/>
      <c r="L17" s="43"/>
      <c r="M17" s="43"/>
      <c r="N17" s="43"/>
      <c r="O17" s="43"/>
      <c r="P17" s="43"/>
      <c r="Q17" s="43"/>
      <c r="R17" s="43"/>
      <c r="S17" s="43"/>
    </row>
    <row r="18" spans="1:19">
      <c r="A18" t="s">
        <v>348</v>
      </c>
      <c r="B18" s="43">
        <v>74.8</v>
      </c>
      <c r="C18" s="43">
        <v>0.2</v>
      </c>
      <c r="D18" s="43">
        <v>0.1</v>
      </c>
      <c r="E18" s="43">
        <v>0.2</v>
      </c>
      <c r="F18" s="43">
        <v>1.6</v>
      </c>
      <c r="G18" s="43">
        <v>8.8000000000000007</v>
      </c>
      <c r="H18" s="43">
        <v>14.3</v>
      </c>
      <c r="J18" s="44"/>
      <c r="K18" s="44"/>
      <c r="L18" s="44"/>
      <c r="M18" s="44"/>
      <c r="N18" s="44"/>
      <c r="O18" s="44"/>
      <c r="P18" s="44"/>
      <c r="Q18" s="43"/>
      <c r="R18" s="43"/>
      <c r="S18" s="43"/>
    </row>
    <row r="19" spans="1:19">
      <c r="A19" t="s">
        <v>377</v>
      </c>
      <c r="B19" s="43">
        <v>70.5</v>
      </c>
      <c r="C19" s="43">
        <v>0.4</v>
      </c>
      <c r="D19" s="43">
        <v>0.1</v>
      </c>
      <c r="E19" s="43">
        <v>0.2</v>
      </c>
      <c r="F19" s="43">
        <v>3.3</v>
      </c>
      <c r="G19" s="43">
        <v>9.8000000000000007</v>
      </c>
      <c r="H19" s="43">
        <v>15.6</v>
      </c>
      <c r="J19" s="44"/>
      <c r="K19" s="44"/>
      <c r="L19" s="44"/>
      <c r="M19" s="44"/>
      <c r="N19" s="44"/>
      <c r="O19" s="44"/>
      <c r="P19" s="44"/>
      <c r="Q19" s="43"/>
      <c r="R19" s="43"/>
      <c r="S19" s="43"/>
    </row>
    <row r="20" spans="1:19">
      <c r="A20" t="s">
        <v>378</v>
      </c>
      <c r="B20" s="43">
        <v>63.7</v>
      </c>
      <c r="C20" s="43">
        <v>0.4</v>
      </c>
      <c r="D20" s="43">
        <v>0.3</v>
      </c>
      <c r="E20" s="43">
        <v>0.5</v>
      </c>
      <c r="F20" s="43">
        <v>7.3</v>
      </c>
      <c r="G20" s="43">
        <v>8.8000000000000007</v>
      </c>
      <c r="H20" s="43">
        <v>19.100000000000001</v>
      </c>
      <c r="J20" s="44"/>
      <c r="K20" s="44"/>
      <c r="L20" s="44"/>
      <c r="M20" s="44"/>
      <c r="N20" s="44"/>
      <c r="O20" s="44"/>
      <c r="P20" s="44"/>
      <c r="Q20" s="43"/>
      <c r="R20" s="43"/>
      <c r="S20" s="43"/>
    </row>
    <row r="21" spans="1:19">
      <c r="A21" t="s">
        <v>379</v>
      </c>
      <c r="B21" s="43">
        <v>55.4</v>
      </c>
      <c r="C21" s="43">
        <v>0.6</v>
      </c>
      <c r="D21" s="43">
        <v>0.5</v>
      </c>
      <c r="E21" s="43">
        <v>2.2000000000000002</v>
      </c>
      <c r="F21" s="43">
        <v>14.4</v>
      </c>
      <c r="G21" s="43">
        <v>3.6</v>
      </c>
      <c r="H21" s="43">
        <v>23.4</v>
      </c>
      <c r="J21" s="44"/>
      <c r="K21" s="44"/>
      <c r="L21" s="44"/>
      <c r="M21" s="44"/>
      <c r="N21" s="44"/>
      <c r="O21" s="44"/>
      <c r="P21" s="44"/>
      <c r="Q21" s="43"/>
      <c r="R21" s="43"/>
      <c r="S21" s="43"/>
    </row>
    <row r="22" spans="1:19">
      <c r="A22" t="s">
        <v>121</v>
      </c>
      <c r="B22" s="43">
        <v>47</v>
      </c>
      <c r="C22" s="43">
        <v>0.9</v>
      </c>
      <c r="D22" s="43">
        <v>0.9</v>
      </c>
      <c r="E22" s="43">
        <v>8.3000000000000007</v>
      </c>
      <c r="F22" s="43">
        <v>12.6</v>
      </c>
      <c r="G22" s="43">
        <v>4</v>
      </c>
      <c r="H22" s="43">
        <v>26.4</v>
      </c>
      <c r="J22" s="44"/>
      <c r="K22" s="44"/>
      <c r="L22" s="44"/>
      <c r="M22" s="44"/>
      <c r="N22" s="44"/>
      <c r="O22" s="44"/>
      <c r="P22" s="44"/>
      <c r="Q22" s="43"/>
      <c r="R22" s="43"/>
      <c r="S22" s="43"/>
    </row>
    <row r="23" spans="1:19">
      <c r="A23" t="s">
        <v>112</v>
      </c>
      <c r="B23" s="43">
        <v>38.799999999999997</v>
      </c>
      <c r="C23" s="43">
        <v>1.2</v>
      </c>
      <c r="D23" s="43">
        <v>4</v>
      </c>
      <c r="E23" s="43">
        <v>4.3</v>
      </c>
      <c r="F23" s="43">
        <v>17.7</v>
      </c>
      <c r="G23" s="43">
        <v>4.9000000000000004</v>
      </c>
      <c r="H23" s="43">
        <v>29.1</v>
      </c>
      <c r="J23" s="44"/>
      <c r="K23" s="44"/>
      <c r="L23" s="44"/>
      <c r="M23" s="44"/>
      <c r="N23" s="44"/>
      <c r="O23" s="44"/>
      <c r="P23" s="44"/>
      <c r="Q23" s="43"/>
      <c r="R23" s="43"/>
      <c r="S23" s="43"/>
    </row>
    <row r="24" spans="1:19">
      <c r="A24" t="s">
        <v>146</v>
      </c>
      <c r="B24" s="43">
        <v>61.7</v>
      </c>
      <c r="C24" s="43">
        <v>0.5</v>
      </c>
      <c r="D24" s="43">
        <v>0.5</v>
      </c>
      <c r="E24" s="43">
        <v>2</v>
      </c>
      <c r="F24" s="43">
        <v>8.1999999999999993</v>
      </c>
      <c r="G24" s="43">
        <v>7.2</v>
      </c>
      <c r="H24" s="43">
        <v>19.899999999999999</v>
      </c>
      <c r="J24" s="44"/>
      <c r="K24" s="44"/>
      <c r="L24" s="44"/>
      <c r="M24" s="44"/>
      <c r="N24" s="44"/>
      <c r="O24" s="44"/>
      <c r="P24" s="44"/>
      <c r="Q24" s="43"/>
      <c r="R24" s="43"/>
      <c r="S24" s="43"/>
    </row>
    <row r="25" spans="1:19">
      <c r="B25" s="43"/>
      <c r="C25" s="43"/>
      <c r="D25" s="43"/>
      <c r="E25" s="43"/>
      <c r="F25" s="43"/>
      <c r="G25" s="43"/>
      <c r="H25" s="43"/>
      <c r="J25" s="43"/>
      <c r="K25" s="43"/>
      <c r="L25" s="43"/>
      <c r="M25" s="43"/>
      <c r="N25" s="43"/>
      <c r="O25" s="43"/>
      <c r="P25" s="43"/>
      <c r="Q25" s="43"/>
      <c r="R25" s="43"/>
      <c r="S25" s="43"/>
    </row>
    <row r="26" spans="1:19">
      <c r="A26" t="s">
        <v>398</v>
      </c>
    </row>
    <row r="27" spans="1:19">
      <c r="A27" t="s">
        <v>399</v>
      </c>
    </row>
    <row r="28" spans="1:19">
      <c r="A28" t="s">
        <v>400</v>
      </c>
    </row>
    <row r="29" spans="1:19">
      <c r="A29" t="s">
        <v>401</v>
      </c>
    </row>
    <row r="30" spans="1:19">
      <c r="A30" t="s">
        <v>98</v>
      </c>
    </row>
  </sheetData>
  <mergeCells count="3">
    <mergeCell ref="B5:H5"/>
    <mergeCell ref="B6:H6"/>
    <mergeCell ref="B16:H16"/>
  </mergeCells>
  <pageMargins left="0.7" right="0.7" top="0.75" bottom="0.75" header="0.3" footer="0.3"/>
  <pageSetup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01678-3701-460E-A1FF-40DBEBBC109A}">
  <sheetPr>
    <pageSetUpPr fitToPage="1"/>
  </sheetPr>
  <dimension ref="A1:S30"/>
  <sheetViews>
    <sheetView workbookViewId="0">
      <selection activeCell="U11" sqref="U11"/>
    </sheetView>
  </sheetViews>
  <sheetFormatPr defaultRowHeight="15"/>
  <cols>
    <col min="1" max="1" width="13" customWidth="1"/>
    <col min="3" max="3" width="10.85546875" bestFit="1" customWidth="1"/>
    <col min="4" max="5" width="11.85546875" bestFit="1" customWidth="1"/>
    <col min="6" max="6" width="10.140625" bestFit="1" customWidth="1"/>
    <col min="7" max="7" width="12.140625" bestFit="1" customWidth="1"/>
    <col min="9" max="9" width="2.140625" customWidth="1"/>
    <col min="14" max="14" width="9.140625" bestFit="1" customWidth="1"/>
    <col min="15" max="17" width="10.140625" bestFit="1" customWidth="1"/>
    <col min="18" max="18" width="12.140625" bestFit="1" customWidth="1"/>
  </cols>
  <sheetData>
    <row r="1" spans="1:19">
      <c r="A1" s="1" t="s">
        <v>402</v>
      </c>
    </row>
    <row r="2" spans="1:19">
      <c r="A2" s="1" t="s">
        <v>403</v>
      </c>
    </row>
    <row r="3" spans="1:19">
      <c r="A3" t="s">
        <v>385</v>
      </c>
    </row>
    <row r="4" spans="1:19">
      <c r="A4" s="49"/>
    </row>
    <row r="5" spans="1:19" ht="15" customHeight="1">
      <c r="A5" s="49"/>
      <c r="B5" s="111" t="s">
        <v>386</v>
      </c>
      <c r="C5" s="111"/>
      <c r="D5" s="111"/>
      <c r="E5" s="111"/>
      <c r="F5" s="111"/>
      <c r="G5" s="111"/>
      <c r="H5" s="111"/>
    </row>
    <row r="6" spans="1:19">
      <c r="B6" s="123">
        <v>2010</v>
      </c>
      <c r="C6" s="123"/>
      <c r="D6" s="123"/>
      <c r="E6" s="123"/>
      <c r="F6" s="123"/>
      <c r="G6" s="123"/>
      <c r="H6" s="123"/>
    </row>
    <row r="7" spans="1:19">
      <c r="B7" s="42" t="s">
        <v>387</v>
      </c>
      <c r="C7" s="42" t="s">
        <v>388</v>
      </c>
      <c r="D7" s="42" t="s">
        <v>389</v>
      </c>
      <c r="E7" s="42" t="s">
        <v>390</v>
      </c>
      <c r="F7" s="42" t="s">
        <v>391</v>
      </c>
      <c r="G7" s="42" t="s">
        <v>392</v>
      </c>
      <c r="H7" s="92">
        <v>1</v>
      </c>
    </row>
    <row r="8" spans="1:19">
      <c r="A8" t="s">
        <v>348</v>
      </c>
      <c r="B8" s="43">
        <v>15.5</v>
      </c>
      <c r="C8" s="43">
        <v>1.7</v>
      </c>
      <c r="D8" s="43">
        <v>2.9</v>
      </c>
      <c r="E8" s="43">
        <v>4.9000000000000004</v>
      </c>
      <c r="F8" s="43">
        <v>15.7</v>
      </c>
      <c r="G8" s="43">
        <v>39.4</v>
      </c>
      <c r="H8" s="43">
        <v>19.899999999999999</v>
      </c>
      <c r="J8" s="44"/>
      <c r="K8" s="44"/>
      <c r="L8" s="44"/>
      <c r="M8" s="44"/>
      <c r="N8" s="44"/>
      <c r="O8" s="44"/>
      <c r="P8" s="44"/>
    </row>
    <row r="9" spans="1:19">
      <c r="A9" t="s">
        <v>377</v>
      </c>
      <c r="B9" s="43">
        <v>11</v>
      </c>
      <c r="C9" s="43">
        <v>1.8</v>
      </c>
      <c r="D9" s="43">
        <v>2.9</v>
      </c>
      <c r="E9" s="43">
        <v>5</v>
      </c>
      <c r="F9" s="43">
        <v>17.3</v>
      </c>
      <c r="G9" s="43">
        <v>40</v>
      </c>
      <c r="H9" s="43">
        <v>21.9</v>
      </c>
      <c r="J9" s="44"/>
      <c r="K9" s="44"/>
      <c r="L9" s="44"/>
      <c r="M9" s="44"/>
      <c r="N9" s="44"/>
      <c r="O9" s="44"/>
      <c r="P9" s="44"/>
    </row>
    <row r="10" spans="1:19">
      <c r="A10" t="s">
        <v>378</v>
      </c>
      <c r="B10" s="43">
        <v>9.6999999999999993</v>
      </c>
      <c r="C10" s="43">
        <v>2.1</v>
      </c>
      <c r="D10" s="43">
        <v>3.1</v>
      </c>
      <c r="E10" s="43">
        <v>5.5</v>
      </c>
      <c r="F10" s="43">
        <v>24.6</v>
      </c>
      <c r="G10" s="43">
        <v>27.6</v>
      </c>
      <c r="H10" s="43">
        <v>27.3</v>
      </c>
      <c r="J10" s="44"/>
      <c r="K10" s="44"/>
      <c r="L10" s="44"/>
      <c r="M10" s="44"/>
      <c r="N10" s="44"/>
      <c r="O10" s="44"/>
      <c r="P10" s="44"/>
    </row>
    <row r="11" spans="1:19">
      <c r="A11" t="s">
        <v>379</v>
      </c>
      <c r="B11" s="43">
        <v>10.9</v>
      </c>
      <c r="C11" s="43">
        <v>2.7</v>
      </c>
      <c r="D11" s="43">
        <v>4.0999999999999996</v>
      </c>
      <c r="E11" s="43">
        <v>8.4</v>
      </c>
      <c r="F11" s="43">
        <v>26.8</v>
      </c>
      <c r="G11" s="43">
        <v>20.8</v>
      </c>
      <c r="H11" s="43">
        <v>26.4</v>
      </c>
      <c r="J11" s="44"/>
      <c r="K11" s="44"/>
      <c r="L11" s="44"/>
      <c r="M11" s="44"/>
      <c r="N11" s="44"/>
      <c r="O11" s="44"/>
      <c r="P11" s="44"/>
    </row>
    <row r="12" spans="1:19">
      <c r="A12" t="s">
        <v>121</v>
      </c>
      <c r="B12" s="43">
        <v>13.7</v>
      </c>
      <c r="C12" s="43">
        <v>4.2</v>
      </c>
      <c r="D12" s="43">
        <v>7.1</v>
      </c>
      <c r="E12" s="43">
        <v>14.5</v>
      </c>
      <c r="F12" s="43">
        <v>22.7</v>
      </c>
      <c r="G12" s="43">
        <v>16.899999999999999</v>
      </c>
      <c r="H12" s="43">
        <v>21</v>
      </c>
      <c r="J12" s="44"/>
      <c r="K12" s="44"/>
      <c r="L12" s="44"/>
      <c r="M12" s="44"/>
      <c r="N12" s="44"/>
      <c r="O12" s="44"/>
      <c r="P12" s="44"/>
    </row>
    <row r="13" spans="1:19">
      <c r="A13" t="s">
        <v>112</v>
      </c>
      <c r="B13" s="43">
        <v>16.3</v>
      </c>
      <c r="C13" s="43">
        <v>4.4000000000000004</v>
      </c>
      <c r="D13" s="43">
        <v>9.1</v>
      </c>
      <c r="E13" s="43">
        <v>10.7</v>
      </c>
      <c r="F13" s="43">
        <v>23</v>
      </c>
      <c r="G13" s="43">
        <v>15.1</v>
      </c>
      <c r="H13" s="43">
        <v>21.4</v>
      </c>
      <c r="J13" s="44"/>
      <c r="K13" s="44"/>
      <c r="L13" s="44"/>
      <c r="M13" s="44"/>
      <c r="N13" s="44"/>
      <c r="O13" s="44"/>
      <c r="P13" s="44"/>
    </row>
    <row r="14" spans="1:19">
      <c r="A14" t="s">
        <v>146</v>
      </c>
      <c r="B14" s="43">
        <v>12.2</v>
      </c>
      <c r="C14" s="43">
        <v>3.1</v>
      </c>
      <c r="D14" s="43">
        <v>5.3</v>
      </c>
      <c r="E14" s="43">
        <v>9.3000000000000007</v>
      </c>
      <c r="F14" s="43">
        <v>23.7</v>
      </c>
      <c r="G14" s="43">
        <v>22.4</v>
      </c>
      <c r="H14" s="43">
        <v>24</v>
      </c>
      <c r="J14" s="44"/>
      <c r="K14" s="44"/>
      <c r="L14" s="44"/>
      <c r="M14" s="44"/>
      <c r="N14" s="44"/>
      <c r="O14" s="44"/>
      <c r="P14" s="44"/>
    </row>
    <row r="15" spans="1:19">
      <c r="B15" s="43"/>
      <c r="C15" s="43"/>
      <c r="D15" s="43"/>
      <c r="E15" s="43"/>
      <c r="F15" s="43"/>
      <c r="G15" s="43"/>
      <c r="H15" s="43"/>
      <c r="J15" s="43"/>
      <c r="K15" s="43"/>
      <c r="L15" s="43"/>
      <c r="M15" s="43"/>
      <c r="N15" s="43"/>
      <c r="O15" s="43"/>
      <c r="P15" s="43"/>
      <c r="Q15" s="43"/>
      <c r="R15" s="43"/>
      <c r="S15" s="43"/>
    </row>
    <row r="16" spans="1:19">
      <c r="B16" s="123">
        <v>2020</v>
      </c>
      <c r="C16" s="123"/>
      <c r="D16" s="123"/>
      <c r="E16" s="123"/>
      <c r="F16" s="123"/>
      <c r="G16" s="123"/>
      <c r="H16" s="123"/>
      <c r="J16" s="43"/>
      <c r="K16" s="43"/>
      <c r="L16" s="43"/>
      <c r="M16" s="43"/>
      <c r="N16" s="43"/>
      <c r="O16" s="43"/>
      <c r="P16" s="43"/>
      <c r="Q16" s="43"/>
      <c r="R16" s="43"/>
      <c r="S16" s="43"/>
    </row>
    <row r="17" spans="1:19">
      <c r="B17" s="42" t="s">
        <v>387</v>
      </c>
      <c r="C17" s="42" t="s">
        <v>388</v>
      </c>
      <c r="D17" s="42" t="s">
        <v>389</v>
      </c>
      <c r="E17" s="42" t="s">
        <v>390</v>
      </c>
      <c r="F17" s="42" t="s">
        <v>391</v>
      </c>
      <c r="G17" s="42" t="s">
        <v>392</v>
      </c>
      <c r="H17" s="92">
        <v>1</v>
      </c>
      <c r="J17" s="43"/>
      <c r="K17" s="43"/>
      <c r="L17" s="43"/>
      <c r="M17" s="43"/>
      <c r="N17" s="43"/>
      <c r="O17" s="43"/>
      <c r="P17" s="43"/>
      <c r="Q17" s="43"/>
      <c r="R17" s="43"/>
      <c r="S17" s="43"/>
    </row>
    <row r="18" spans="1:19">
      <c r="A18" t="s">
        <v>348</v>
      </c>
      <c r="B18" s="43">
        <v>10.5</v>
      </c>
      <c r="C18" s="43">
        <v>0.7</v>
      </c>
      <c r="D18" s="43">
        <v>0.6</v>
      </c>
      <c r="E18" s="43">
        <v>1.5</v>
      </c>
      <c r="F18" s="43">
        <v>7.9</v>
      </c>
      <c r="G18" s="43">
        <v>37.4</v>
      </c>
      <c r="H18" s="43">
        <v>41.5</v>
      </c>
      <c r="J18" s="44"/>
      <c r="K18" s="44"/>
      <c r="L18" s="44"/>
      <c r="M18" s="44"/>
      <c r="N18" s="44"/>
      <c r="O18" s="44"/>
      <c r="P18" s="44"/>
      <c r="Q18" s="43"/>
      <c r="R18" s="43"/>
      <c r="S18" s="43"/>
    </row>
    <row r="19" spans="1:19">
      <c r="A19" t="s">
        <v>377</v>
      </c>
      <c r="B19" s="43">
        <v>5.9</v>
      </c>
      <c r="C19" s="43">
        <v>0.9</v>
      </c>
      <c r="D19" s="43">
        <v>0.7</v>
      </c>
      <c r="E19" s="43">
        <v>1.5</v>
      </c>
      <c r="F19" s="43">
        <v>10.3</v>
      </c>
      <c r="G19" s="43">
        <v>44.2</v>
      </c>
      <c r="H19" s="43">
        <v>36.700000000000003</v>
      </c>
      <c r="J19" s="44"/>
      <c r="K19" s="44"/>
      <c r="L19" s="44"/>
      <c r="M19" s="44"/>
      <c r="N19" s="44"/>
      <c r="O19" s="44"/>
      <c r="P19" s="44"/>
      <c r="Q19" s="43"/>
      <c r="R19" s="43"/>
      <c r="S19" s="43"/>
    </row>
    <row r="20" spans="1:19">
      <c r="A20" t="s">
        <v>378</v>
      </c>
      <c r="B20" s="43">
        <v>5.6</v>
      </c>
      <c r="C20" s="43">
        <v>1.1000000000000001</v>
      </c>
      <c r="D20" s="43">
        <v>1.1000000000000001</v>
      </c>
      <c r="E20" s="43">
        <v>2.2999999999999998</v>
      </c>
      <c r="F20" s="43">
        <v>18.100000000000001</v>
      </c>
      <c r="G20" s="43">
        <v>37.4</v>
      </c>
      <c r="H20" s="43">
        <v>34.4</v>
      </c>
      <c r="J20" s="44"/>
      <c r="K20" s="44"/>
      <c r="L20" s="44"/>
      <c r="M20" s="44"/>
      <c r="N20" s="44"/>
      <c r="O20" s="44"/>
      <c r="P20" s="44"/>
      <c r="Q20" s="43"/>
      <c r="R20" s="43"/>
      <c r="S20" s="43"/>
    </row>
    <row r="21" spans="1:19">
      <c r="A21" t="s">
        <v>379</v>
      </c>
      <c r="B21" s="43">
        <v>6.1</v>
      </c>
      <c r="C21" s="43">
        <v>1.8</v>
      </c>
      <c r="D21" s="43">
        <v>1.9</v>
      </c>
      <c r="E21" s="43">
        <v>6.4</v>
      </c>
      <c r="F21" s="43">
        <v>28.8</v>
      </c>
      <c r="G21" s="43">
        <v>21.1</v>
      </c>
      <c r="H21" s="43">
        <v>33.9</v>
      </c>
      <c r="J21" s="44"/>
      <c r="K21" s="44"/>
      <c r="L21" s="44"/>
      <c r="M21" s="44"/>
      <c r="N21" s="44"/>
      <c r="O21" s="44"/>
      <c r="P21" s="44"/>
      <c r="Q21" s="43"/>
      <c r="R21" s="43"/>
      <c r="S21" s="43"/>
    </row>
    <row r="22" spans="1:19">
      <c r="A22" t="s">
        <v>121</v>
      </c>
      <c r="B22" s="43">
        <v>8</v>
      </c>
      <c r="C22" s="43">
        <v>3.2</v>
      </c>
      <c r="D22" s="43">
        <v>4</v>
      </c>
      <c r="E22" s="43">
        <v>17.3</v>
      </c>
      <c r="F22" s="43">
        <v>24.6</v>
      </c>
      <c r="G22" s="43">
        <v>16.600000000000001</v>
      </c>
      <c r="H22" s="43">
        <v>26.3</v>
      </c>
      <c r="J22" s="44"/>
      <c r="K22" s="44"/>
      <c r="L22" s="44"/>
      <c r="M22" s="44"/>
      <c r="N22" s="44"/>
      <c r="O22" s="44"/>
      <c r="P22" s="44"/>
      <c r="Q22" s="43"/>
      <c r="R22" s="43"/>
      <c r="S22" s="43"/>
    </row>
    <row r="23" spans="1:19">
      <c r="A23" t="s">
        <v>112</v>
      </c>
      <c r="B23" s="43">
        <v>10.9</v>
      </c>
      <c r="C23" s="43">
        <v>3.9</v>
      </c>
      <c r="D23" s="43">
        <v>8.4</v>
      </c>
      <c r="E23" s="43">
        <v>13</v>
      </c>
      <c r="F23" s="43">
        <v>26.5</v>
      </c>
      <c r="G23" s="43">
        <v>15.4</v>
      </c>
      <c r="H23" s="43">
        <v>22</v>
      </c>
      <c r="J23" s="44"/>
      <c r="K23" s="44"/>
      <c r="L23" s="44"/>
      <c r="M23" s="44"/>
      <c r="N23" s="44"/>
      <c r="O23" s="44"/>
      <c r="P23" s="44"/>
      <c r="Q23" s="43"/>
      <c r="R23" s="43"/>
      <c r="S23" s="43"/>
    </row>
    <row r="24" spans="1:19">
      <c r="A24" t="s">
        <v>146</v>
      </c>
      <c r="B24" s="43">
        <v>7.8</v>
      </c>
      <c r="C24" s="43">
        <v>2.5</v>
      </c>
      <c r="D24" s="43">
        <v>3.9</v>
      </c>
      <c r="E24" s="43">
        <v>10</v>
      </c>
      <c r="F24" s="43">
        <v>23.6</v>
      </c>
      <c r="G24" s="43">
        <v>23</v>
      </c>
      <c r="H24" s="43">
        <v>29.2</v>
      </c>
      <c r="J24" s="44"/>
      <c r="K24" s="44"/>
      <c r="L24" s="44"/>
      <c r="M24" s="44"/>
      <c r="N24" s="44"/>
      <c r="O24" s="44"/>
      <c r="P24" s="44"/>
      <c r="Q24" s="43"/>
      <c r="R24" s="43"/>
      <c r="S24" s="43"/>
    </row>
    <row r="25" spans="1:19">
      <c r="B25" s="43"/>
      <c r="C25" s="43"/>
      <c r="D25" s="43"/>
      <c r="E25" s="43"/>
      <c r="F25" s="43"/>
      <c r="G25" s="43"/>
      <c r="H25" s="43"/>
      <c r="J25" s="43"/>
      <c r="K25" s="43"/>
      <c r="L25" s="43"/>
      <c r="M25" s="43"/>
      <c r="N25" s="43"/>
      <c r="O25" s="43"/>
      <c r="P25" s="43"/>
      <c r="Q25" s="43"/>
      <c r="R25" s="43"/>
      <c r="S25" s="43"/>
    </row>
    <row r="26" spans="1:19">
      <c r="A26" t="s">
        <v>404</v>
      </c>
    </row>
    <row r="27" spans="1:19">
      <c r="A27" t="s">
        <v>405</v>
      </c>
    </row>
    <row r="28" spans="1:19">
      <c r="A28" t="s">
        <v>400</v>
      </c>
    </row>
    <row r="29" spans="1:19">
      <c r="A29" t="s">
        <v>401</v>
      </c>
    </row>
    <row r="30" spans="1:19">
      <c r="A30" t="s">
        <v>98</v>
      </c>
    </row>
  </sheetData>
  <mergeCells count="3">
    <mergeCell ref="B5:H5"/>
    <mergeCell ref="B6:H6"/>
    <mergeCell ref="B16:H16"/>
  </mergeCells>
  <pageMargins left="0.7" right="0.7" top="0.75" bottom="0.75" header="0.3" footer="0.3"/>
  <pageSetup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BB9FC-362E-4325-B17D-27A1C0AD38F9}">
  <sheetPr>
    <pageSetUpPr fitToPage="1"/>
  </sheetPr>
  <dimension ref="A1:P42"/>
  <sheetViews>
    <sheetView topLeftCell="A4" zoomScaleNormal="100" zoomScaleSheetLayoutView="100" workbookViewId="0">
      <selection activeCell="K22" sqref="K22"/>
    </sheetView>
  </sheetViews>
  <sheetFormatPr defaultColWidth="8" defaultRowHeight="15"/>
  <cols>
    <col min="1" max="1" width="7.85546875" style="11" customWidth="1"/>
    <col min="2" max="6" width="15.7109375" style="39" customWidth="1"/>
    <col min="7" max="10" width="8" style="11" customWidth="1"/>
    <col min="11" max="11" width="10.85546875" style="11" customWidth="1"/>
    <col min="12" max="255" width="8" style="11"/>
    <col min="256" max="256" width="8.7109375" style="11" customWidth="1"/>
    <col min="257" max="261" width="15.7109375" style="11" customWidth="1"/>
    <col min="262" max="262" width="8.42578125" style="11" bestFit="1" customWidth="1"/>
    <col min="263" max="266" width="8" style="11" customWidth="1"/>
    <col min="267" max="267" width="10.85546875" style="11" customWidth="1"/>
    <col min="268" max="511" width="8" style="11"/>
    <col min="512" max="512" width="8.7109375" style="11" customWidth="1"/>
    <col min="513" max="517" width="15.7109375" style="11" customWidth="1"/>
    <col min="518" max="518" width="8.42578125" style="11" bestFit="1" customWidth="1"/>
    <col min="519" max="522" width="8" style="11" customWidth="1"/>
    <col min="523" max="523" width="10.85546875" style="11" customWidth="1"/>
    <col min="524" max="767" width="8" style="11"/>
    <col min="768" max="768" width="8.7109375" style="11" customWidth="1"/>
    <col min="769" max="773" width="15.7109375" style="11" customWidth="1"/>
    <col min="774" max="774" width="8.42578125" style="11" bestFit="1" customWidth="1"/>
    <col min="775" max="778" width="8" style="11" customWidth="1"/>
    <col min="779" max="779" width="10.85546875" style="11" customWidth="1"/>
    <col min="780" max="1023" width="8" style="11"/>
    <col min="1024" max="1024" width="8.7109375" style="11" customWidth="1"/>
    <col min="1025" max="1029" width="15.7109375" style="11" customWidth="1"/>
    <col min="1030" max="1030" width="8.42578125" style="11" bestFit="1" customWidth="1"/>
    <col min="1031" max="1034" width="8" style="11" customWidth="1"/>
    <col min="1035" max="1035" width="10.85546875" style="11" customWidth="1"/>
    <col min="1036" max="1279" width="8" style="11"/>
    <col min="1280" max="1280" width="8.7109375" style="11" customWidth="1"/>
    <col min="1281" max="1285" width="15.7109375" style="11" customWidth="1"/>
    <col min="1286" max="1286" width="8.42578125" style="11" bestFit="1" customWidth="1"/>
    <col min="1287" max="1290" width="8" style="11" customWidth="1"/>
    <col min="1291" max="1291" width="10.85546875" style="11" customWidth="1"/>
    <col min="1292" max="1535" width="8" style="11"/>
    <col min="1536" max="1536" width="8.7109375" style="11" customWidth="1"/>
    <col min="1537" max="1541" width="15.7109375" style="11" customWidth="1"/>
    <col min="1542" max="1542" width="8.42578125" style="11" bestFit="1" customWidth="1"/>
    <col min="1543" max="1546" width="8" style="11" customWidth="1"/>
    <col min="1547" max="1547" width="10.85546875" style="11" customWidth="1"/>
    <col min="1548" max="1791" width="8" style="11"/>
    <col min="1792" max="1792" width="8.7109375" style="11" customWidth="1"/>
    <col min="1793" max="1797" width="15.7109375" style="11" customWidth="1"/>
    <col min="1798" max="1798" width="8.42578125" style="11" bestFit="1" customWidth="1"/>
    <col min="1799" max="1802" width="8" style="11" customWidth="1"/>
    <col min="1803" max="1803" width="10.85546875" style="11" customWidth="1"/>
    <col min="1804" max="2047" width="8" style="11"/>
    <col min="2048" max="2048" width="8.7109375" style="11" customWidth="1"/>
    <col min="2049" max="2053" width="15.7109375" style="11" customWidth="1"/>
    <col min="2054" max="2054" width="8.42578125" style="11" bestFit="1" customWidth="1"/>
    <col min="2055" max="2058" width="8" style="11" customWidth="1"/>
    <col min="2059" max="2059" width="10.85546875" style="11" customWidth="1"/>
    <col min="2060" max="2303" width="8" style="11"/>
    <col min="2304" max="2304" width="8.7109375" style="11" customWidth="1"/>
    <col min="2305" max="2309" width="15.7109375" style="11" customWidth="1"/>
    <col min="2310" max="2310" width="8.42578125" style="11" bestFit="1" customWidth="1"/>
    <col min="2311" max="2314" width="8" style="11" customWidth="1"/>
    <col min="2315" max="2315" width="10.85546875" style="11" customWidth="1"/>
    <col min="2316" max="2559" width="8" style="11"/>
    <col min="2560" max="2560" width="8.7109375" style="11" customWidth="1"/>
    <col min="2561" max="2565" width="15.7109375" style="11" customWidth="1"/>
    <col min="2566" max="2566" width="8.42578125" style="11" bestFit="1" customWidth="1"/>
    <col min="2567" max="2570" width="8" style="11" customWidth="1"/>
    <col min="2571" max="2571" width="10.85546875" style="11" customWidth="1"/>
    <col min="2572" max="2815" width="8" style="11"/>
    <col min="2816" max="2816" width="8.7109375" style="11" customWidth="1"/>
    <col min="2817" max="2821" width="15.7109375" style="11" customWidth="1"/>
    <col min="2822" max="2822" width="8.42578125" style="11" bestFit="1" customWidth="1"/>
    <col min="2823" max="2826" width="8" style="11" customWidth="1"/>
    <col min="2827" max="2827" width="10.85546875" style="11" customWidth="1"/>
    <col min="2828" max="3071" width="8" style="11"/>
    <col min="3072" max="3072" width="8.7109375" style="11" customWidth="1"/>
    <col min="3073" max="3077" width="15.7109375" style="11" customWidth="1"/>
    <col min="3078" max="3078" width="8.42578125" style="11" bestFit="1" customWidth="1"/>
    <col min="3079" max="3082" width="8" style="11" customWidth="1"/>
    <col min="3083" max="3083" width="10.85546875" style="11" customWidth="1"/>
    <col min="3084" max="3327" width="8" style="11"/>
    <col min="3328" max="3328" width="8.7109375" style="11" customWidth="1"/>
    <col min="3329" max="3333" width="15.7109375" style="11" customWidth="1"/>
    <col min="3334" max="3334" width="8.42578125" style="11" bestFit="1" customWidth="1"/>
    <col min="3335" max="3338" width="8" style="11" customWidth="1"/>
    <col min="3339" max="3339" width="10.85546875" style="11" customWidth="1"/>
    <col min="3340" max="3583" width="8" style="11"/>
    <col min="3584" max="3584" width="8.7109375" style="11" customWidth="1"/>
    <col min="3585" max="3589" width="15.7109375" style="11" customWidth="1"/>
    <col min="3590" max="3590" width="8.42578125" style="11" bestFit="1" customWidth="1"/>
    <col min="3591" max="3594" width="8" style="11" customWidth="1"/>
    <col min="3595" max="3595" width="10.85546875" style="11" customWidth="1"/>
    <col min="3596" max="3839" width="8" style="11"/>
    <col min="3840" max="3840" width="8.7109375" style="11" customWidth="1"/>
    <col min="3841" max="3845" width="15.7109375" style="11" customWidth="1"/>
    <col min="3846" max="3846" width="8.42578125" style="11" bestFit="1" customWidth="1"/>
    <col min="3847" max="3850" width="8" style="11" customWidth="1"/>
    <col min="3851" max="3851" width="10.85546875" style="11" customWidth="1"/>
    <col min="3852" max="4095" width="8" style="11"/>
    <col min="4096" max="4096" width="8.7109375" style="11" customWidth="1"/>
    <col min="4097" max="4101" width="15.7109375" style="11" customWidth="1"/>
    <col min="4102" max="4102" width="8.42578125" style="11" bestFit="1" customWidth="1"/>
    <col min="4103" max="4106" width="8" style="11" customWidth="1"/>
    <col min="4107" max="4107" width="10.85546875" style="11" customWidth="1"/>
    <col min="4108" max="4351" width="8" style="11"/>
    <col min="4352" max="4352" width="8.7109375" style="11" customWidth="1"/>
    <col min="4353" max="4357" width="15.7109375" style="11" customWidth="1"/>
    <col min="4358" max="4358" width="8.42578125" style="11" bestFit="1" customWidth="1"/>
    <col min="4359" max="4362" width="8" style="11" customWidth="1"/>
    <col min="4363" max="4363" width="10.85546875" style="11" customWidth="1"/>
    <col min="4364" max="4607" width="8" style="11"/>
    <col min="4608" max="4608" width="8.7109375" style="11" customWidth="1"/>
    <col min="4609" max="4613" width="15.7109375" style="11" customWidth="1"/>
    <col min="4614" max="4614" width="8.42578125" style="11" bestFit="1" customWidth="1"/>
    <col min="4615" max="4618" width="8" style="11" customWidth="1"/>
    <col min="4619" max="4619" width="10.85546875" style="11" customWidth="1"/>
    <col min="4620" max="4863" width="8" style="11"/>
    <col min="4864" max="4864" width="8.7109375" style="11" customWidth="1"/>
    <col min="4865" max="4869" width="15.7109375" style="11" customWidth="1"/>
    <col min="4870" max="4870" width="8.42578125" style="11" bestFit="1" customWidth="1"/>
    <col min="4871" max="4874" width="8" style="11" customWidth="1"/>
    <col min="4875" max="4875" width="10.85546875" style="11" customWidth="1"/>
    <col min="4876" max="5119" width="8" style="11"/>
    <col min="5120" max="5120" width="8.7109375" style="11" customWidth="1"/>
    <col min="5121" max="5125" width="15.7109375" style="11" customWidth="1"/>
    <col min="5126" max="5126" width="8.42578125" style="11" bestFit="1" customWidth="1"/>
    <col min="5127" max="5130" width="8" style="11" customWidth="1"/>
    <col min="5131" max="5131" width="10.85546875" style="11" customWidth="1"/>
    <col min="5132" max="5375" width="8" style="11"/>
    <col min="5376" max="5376" width="8.7109375" style="11" customWidth="1"/>
    <col min="5377" max="5381" width="15.7109375" style="11" customWidth="1"/>
    <col min="5382" max="5382" width="8.42578125" style="11" bestFit="1" customWidth="1"/>
    <col min="5383" max="5386" width="8" style="11" customWidth="1"/>
    <col min="5387" max="5387" width="10.85546875" style="11" customWidth="1"/>
    <col min="5388" max="5631" width="8" style="11"/>
    <col min="5632" max="5632" width="8.7109375" style="11" customWidth="1"/>
    <col min="5633" max="5637" width="15.7109375" style="11" customWidth="1"/>
    <col min="5638" max="5638" width="8.42578125" style="11" bestFit="1" customWidth="1"/>
    <col min="5639" max="5642" width="8" style="11" customWidth="1"/>
    <col min="5643" max="5643" width="10.85546875" style="11" customWidth="1"/>
    <col min="5644" max="5887" width="8" style="11"/>
    <col min="5888" max="5888" width="8.7109375" style="11" customWidth="1"/>
    <col min="5889" max="5893" width="15.7109375" style="11" customWidth="1"/>
    <col min="5894" max="5894" width="8.42578125" style="11" bestFit="1" customWidth="1"/>
    <col min="5895" max="5898" width="8" style="11" customWidth="1"/>
    <col min="5899" max="5899" width="10.85546875" style="11" customWidth="1"/>
    <col min="5900" max="6143" width="8" style="11"/>
    <col min="6144" max="6144" width="8.7109375" style="11" customWidth="1"/>
    <col min="6145" max="6149" width="15.7109375" style="11" customWidth="1"/>
    <col min="6150" max="6150" width="8.42578125" style="11" bestFit="1" customWidth="1"/>
    <col min="6151" max="6154" width="8" style="11" customWidth="1"/>
    <col min="6155" max="6155" width="10.85546875" style="11" customWidth="1"/>
    <col min="6156" max="6399" width="8" style="11"/>
    <col min="6400" max="6400" width="8.7109375" style="11" customWidth="1"/>
    <col min="6401" max="6405" width="15.7109375" style="11" customWidth="1"/>
    <col min="6406" max="6406" width="8.42578125" style="11" bestFit="1" customWidth="1"/>
    <col min="6407" max="6410" width="8" style="11" customWidth="1"/>
    <col min="6411" max="6411" width="10.85546875" style="11" customWidth="1"/>
    <col min="6412" max="6655" width="8" style="11"/>
    <col min="6656" max="6656" width="8.7109375" style="11" customWidth="1"/>
    <col min="6657" max="6661" width="15.7109375" style="11" customWidth="1"/>
    <col min="6662" max="6662" width="8.42578125" style="11" bestFit="1" customWidth="1"/>
    <col min="6663" max="6666" width="8" style="11" customWidth="1"/>
    <col min="6667" max="6667" width="10.85546875" style="11" customWidth="1"/>
    <col min="6668" max="6911" width="8" style="11"/>
    <col min="6912" max="6912" width="8.7109375" style="11" customWidth="1"/>
    <col min="6913" max="6917" width="15.7109375" style="11" customWidth="1"/>
    <col min="6918" max="6918" width="8.42578125" style="11" bestFit="1" customWidth="1"/>
    <col min="6919" max="6922" width="8" style="11" customWidth="1"/>
    <col min="6923" max="6923" width="10.85546875" style="11" customWidth="1"/>
    <col min="6924" max="7167" width="8" style="11"/>
    <col min="7168" max="7168" width="8.7109375" style="11" customWidth="1"/>
    <col min="7169" max="7173" width="15.7109375" style="11" customWidth="1"/>
    <col min="7174" max="7174" width="8.42578125" style="11" bestFit="1" customWidth="1"/>
    <col min="7175" max="7178" width="8" style="11" customWidth="1"/>
    <col min="7179" max="7179" width="10.85546875" style="11" customWidth="1"/>
    <col min="7180" max="7423" width="8" style="11"/>
    <col min="7424" max="7424" width="8.7109375" style="11" customWidth="1"/>
    <col min="7425" max="7429" width="15.7109375" style="11" customWidth="1"/>
    <col min="7430" max="7430" width="8.42578125" style="11" bestFit="1" customWidth="1"/>
    <col min="7431" max="7434" width="8" style="11" customWidth="1"/>
    <col min="7435" max="7435" width="10.85546875" style="11" customWidth="1"/>
    <col min="7436" max="7679" width="8" style="11"/>
    <col min="7680" max="7680" width="8.7109375" style="11" customWidth="1"/>
    <col min="7681" max="7685" width="15.7109375" style="11" customWidth="1"/>
    <col min="7686" max="7686" width="8.42578125" style="11" bestFit="1" customWidth="1"/>
    <col min="7687" max="7690" width="8" style="11" customWidth="1"/>
    <col min="7691" max="7691" width="10.85546875" style="11" customWidth="1"/>
    <col min="7692" max="7935" width="8" style="11"/>
    <col min="7936" max="7936" width="8.7109375" style="11" customWidth="1"/>
    <col min="7937" max="7941" width="15.7109375" style="11" customWidth="1"/>
    <col min="7942" max="7942" width="8.42578125" style="11" bestFit="1" customWidth="1"/>
    <col min="7943" max="7946" width="8" style="11" customWidth="1"/>
    <col min="7947" max="7947" width="10.85546875" style="11" customWidth="1"/>
    <col min="7948" max="8191" width="8" style="11"/>
    <col min="8192" max="8192" width="8.7109375" style="11" customWidth="1"/>
    <col min="8193" max="8197" width="15.7109375" style="11" customWidth="1"/>
    <col min="8198" max="8198" width="8.42578125" style="11" bestFit="1" customWidth="1"/>
    <col min="8199" max="8202" width="8" style="11" customWidth="1"/>
    <col min="8203" max="8203" width="10.85546875" style="11" customWidth="1"/>
    <col min="8204" max="8447" width="8" style="11"/>
    <col min="8448" max="8448" width="8.7109375" style="11" customWidth="1"/>
    <col min="8449" max="8453" width="15.7109375" style="11" customWidth="1"/>
    <col min="8454" max="8454" width="8.42578125" style="11" bestFit="1" customWidth="1"/>
    <col min="8455" max="8458" width="8" style="11" customWidth="1"/>
    <col min="8459" max="8459" width="10.85546875" style="11" customWidth="1"/>
    <col min="8460" max="8703" width="8" style="11"/>
    <col min="8704" max="8704" width="8.7109375" style="11" customWidth="1"/>
    <col min="8705" max="8709" width="15.7109375" style="11" customWidth="1"/>
    <col min="8710" max="8710" width="8.42578125" style="11" bestFit="1" customWidth="1"/>
    <col min="8711" max="8714" width="8" style="11" customWidth="1"/>
    <col min="8715" max="8715" width="10.85546875" style="11" customWidth="1"/>
    <col min="8716" max="8959" width="8" style="11"/>
    <col min="8960" max="8960" width="8.7109375" style="11" customWidth="1"/>
    <col min="8961" max="8965" width="15.7109375" style="11" customWidth="1"/>
    <col min="8966" max="8966" width="8.42578125" style="11" bestFit="1" customWidth="1"/>
    <col min="8967" max="8970" width="8" style="11" customWidth="1"/>
    <col min="8971" max="8971" width="10.85546875" style="11" customWidth="1"/>
    <col min="8972" max="9215" width="8" style="11"/>
    <col min="9216" max="9216" width="8.7109375" style="11" customWidth="1"/>
    <col min="9217" max="9221" width="15.7109375" style="11" customWidth="1"/>
    <col min="9222" max="9222" width="8.42578125" style="11" bestFit="1" customWidth="1"/>
    <col min="9223" max="9226" width="8" style="11" customWidth="1"/>
    <col min="9227" max="9227" width="10.85546875" style="11" customWidth="1"/>
    <col min="9228" max="9471" width="8" style="11"/>
    <col min="9472" max="9472" width="8.7109375" style="11" customWidth="1"/>
    <col min="9473" max="9477" width="15.7109375" style="11" customWidth="1"/>
    <col min="9478" max="9478" width="8.42578125" style="11" bestFit="1" customWidth="1"/>
    <col min="9479" max="9482" width="8" style="11" customWidth="1"/>
    <col min="9483" max="9483" width="10.85546875" style="11" customWidth="1"/>
    <col min="9484" max="9727" width="8" style="11"/>
    <col min="9728" max="9728" width="8.7109375" style="11" customWidth="1"/>
    <col min="9729" max="9733" width="15.7109375" style="11" customWidth="1"/>
    <col min="9734" max="9734" width="8.42578125" style="11" bestFit="1" customWidth="1"/>
    <col min="9735" max="9738" width="8" style="11" customWidth="1"/>
    <col min="9739" max="9739" width="10.85546875" style="11" customWidth="1"/>
    <col min="9740" max="9983" width="8" style="11"/>
    <col min="9984" max="9984" width="8.7109375" style="11" customWidth="1"/>
    <col min="9985" max="9989" width="15.7109375" style="11" customWidth="1"/>
    <col min="9990" max="9990" width="8.42578125" style="11" bestFit="1" customWidth="1"/>
    <col min="9991" max="9994" width="8" style="11" customWidth="1"/>
    <col min="9995" max="9995" width="10.85546875" style="11" customWidth="1"/>
    <col min="9996" max="10239" width="8" style="11"/>
    <col min="10240" max="10240" width="8.7109375" style="11" customWidth="1"/>
    <col min="10241" max="10245" width="15.7109375" style="11" customWidth="1"/>
    <col min="10246" max="10246" width="8.42578125" style="11" bestFit="1" customWidth="1"/>
    <col min="10247" max="10250" width="8" style="11" customWidth="1"/>
    <col min="10251" max="10251" width="10.85546875" style="11" customWidth="1"/>
    <col min="10252" max="10495" width="8" style="11"/>
    <col min="10496" max="10496" width="8.7109375" style="11" customWidth="1"/>
    <col min="10497" max="10501" width="15.7109375" style="11" customWidth="1"/>
    <col min="10502" max="10502" width="8.42578125" style="11" bestFit="1" customWidth="1"/>
    <col min="10503" max="10506" width="8" style="11" customWidth="1"/>
    <col min="10507" max="10507" width="10.85546875" style="11" customWidth="1"/>
    <col min="10508" max="10751" width="8" style="11"/>
    <col min="10752" max="10752" width="8.7109375" style="11" customWidth="1"/>
    <col min="10753" max="10757" width="15.7109375" style="11" customWidth="1"/>
    <col min="10758" max="10758" width="8.42578125" style="11" bestFit="1" customWidth="1"/>
    <col min="10759" max="10762" width="8" style="11" customWidth="1"/>
    <col min="10763" max="10763" width="10.85546875" style="11" customWidth="1"/>
    <col min="10764" max="11007" width="8" style="11"/>
    <col min="11008" max="11008" width="8.7109375" style="11" customWidth="1"/>
    <col min="11009" max="11013" width="15.7109375" style="11" customWidth="1"/>
    <col min="11014" max="11014" width="8.42578125" style="11" bestFit="1" customWidth="1"/>
    <col min="11015" max="11018" width="8" style="11" customWidth="1"/>
    <col min="11019" max="11019" width="10.85546875" style="11" customWidth="1"/>
    <col min="11020" max="11263" width="8" style="11"/>
    <col min="11264" max="11264" width="8.7109375" style="11" customWidth="1"/>
    <col min="11265" max="11269" width="15.7109375" style="11" customWidth="1"/>
    <col min="11270" max="11270" width="8.42578125" style="11" bestFit="1" customWidth="1"/>
    <col min="11271" max="11274" width="8" style="11" customWidth="1"/>
    <col min="11275" max="11275" width="10.85546875" style="11" customWidth="1"/>
    <col min="11276" max="11519" width="8" style="11"/>
    <col min="11520" max="11520" width="8.7109375" style="11" customWidth="1"/>
    <col min="11521" max="11525" width="15.7109375" style="11" customWidth="1"/>
    <col min="11526" max="11526" width="8.42578125" style="11" bestFit="1" customWidth="1"/>
    <col min="11527" max="11530" width="8" style="11" customWidth="1"/>
    <col min="11531" max="11531" width="10.85546875" style="11" customWidth="1"/>
    <col min="11532" max="11775" width="8" style="11"/>
    <col min="11776" max="11776" width="8.7109375" style="11" customWidth="1"/>
    <col min="11777" max="11781" width="15.7109375" style="11" customWidth="1"/>
    <col min="11782" max="11782" width="8.42578125" style="11" bestFit="1" customWidth="1"/>
    <col min="11783" max="11786" width="8" style="11" customWidth="1"/>
    <col min="11787" max="11787" width="10.85546875" style="11" customWidth="1"/>
    <col min="11788" max="12031" width="8" style="11"/>
    <col min="12032" max="12032" width="8.7109375" style="11" customWidth="1"/>
    <col min="12033" max="12037" width="15.7109375" style="11" customWidth="1"/>
    <col min="12038" max="12038" width="8.42578125" style="11" bestFit="1" customWidth="1"/>
    <col min="12039" max="12042" width="8" style="11" customWidth="1"/>
    <col min="12043" max="12043" width="10.85546875" style="11" customWidth="1"/>
    <col min="12044" max="12287" width="8" style="11"/>
    <col min="12288" max="12288" width="8.7109375" style="11" customWidth="1"/>
    <col min="12289" max="12293" width="15.7109375" style="11" customWidth="1"/>
    <col min="12294" max="12294" width="8.42578125" style="11" bestFit="1" customWidth="1"/>
    <col min="12295" max="12298" width="8" style="11" customWidth="1"/>
    <col min="12299" max="12299" width="10.85546875" style="11" customWidth="1"/>
    <col min="12300" max="12543" width="8" style="11"/>
    <col min="12544" max="12544" width="8.7109375" style="11" customWidth="1"/>
    <col min="12545" max="12549" width="15.7109375" style="11" customWidth="1"/>
    <col min="12550" max="12550" width="8.42578125" style="11" bestFit="1" customWidth="1"/>
    <col min="12551" max="12554" width="8" style="11" customWidth="1"/>
    <col min="12555" max="12555" width="10.85546875" style="11" customWidth="1"/>
    <col min="12556" max="12799" width="8" style="11"/>
    <col min="12800" max="12800" width="8.7109375" style="11" customWidth="1"/>
    <col min="12801" max="12805" width="15.7109375" style="11" customWidth="1"/>
    <col min="12806" max="12806" width="8.42578125" style="11" bestFit="1" customWidth="1"/>
    <col min="12807" max="12810" width="8" style="11" customWidth="1"/>
    <col min="12811" max="12811" width="10.85546875" style="11" customWidth="1"/>
    <col min="12812" max="13055" width="8" style="11"/>
    <col min="13056" max="13056" width="8.7109375" style="11" customWidth="1"/>
    <col min="13057" max="13061" width="15.7109375" style="11" customWidth="1"/>
    <col min="13062" max="13062" width="8.42578125" style="11" bestFit="1" customWidth="1"/>
    <col min="13063" max="13066" width="8" style="11" customWidth="1"/>
    <col min="13067" max="13067" width="10.85546875" style="11" customWidth="1"/>
    <col min="13068" max="13311" width="8" style="11"/>
    <col min="13312" max="13312" width="8.7109375" style="11" customWidth="1"/>
    <col min="13313" max="13317" width="15.7109375" style="11" customWidth="1"/>
    <col min="13318" max="13318" width="8.42578125" style="11" bestFit="1" customWidth="1"/>
    <col min="13319" max="13322" width="8" style="11" customWidth="1"/>
    <col min="13323" max="13323" width="10.85546875" style="11" customWidth="1"/>
    <col min="13324" max="13567" width="8" style="11"/>
    <col min="13568" max="13568" width="8.7109375" style="11" customWidth="1"/>
    <col min="13569" max="13573" width="15.7109375" style="11" customWidth="1"/>
    <col min="13574" max="13574" width="8.42578125" style="11" bestFit="1" customWidth="1"/>
    <col min="13575" max="13578" width="8" style="11" customWidth="1"/>
    <col min="13579" max="13579" width="10.85546875" style="11" customWidth="1"/>
    <col min="13580" max="13823" width="8" style="11"/>
    <col min="13824" max="13824" width="8.7109375" style="11" customWidth="1"/>
    <col min="13825" max="13829" width="15.7109375" style="11" customWidth="1"/>
    <col min="13830" max="13830" width="8.42578125" style="11" bestFit="1" customWidth="1"/>
    <col min="13831" max="13834" width="8" style="11" customWidth="1"/>
    <col min="13835" max="13835" width="10.85546875" style="11" customWidth="1"/>
    <col min="13836" max="14079" width="8" style="11"/>
    <col min="14080" max="14080" width="8.7109375" style="11" customWidth="1"/>
    <col min="14081" max="14085" width="15.7109375" style="11" customWidth="1"/>
    <col min="14086" max="14086" width="8.42578125" style="11" bestFit="1" customWidth="1"/>
    <col min="14087" max="14090" width="8" style="11" customWidth="1"/>
    <col min="14091" max="14091" width="10.85546875" style="11" customWidth="1"/>
    <col min="14092" max="14335" width="8" style="11"/>
    <col min="14336" max="14336" width="8.7109375" style="11" customWidth="1"/>
    <col min="14337" max="14341" width="15.7109375" style="11" customWidth="1"/>
    <col min="14342" max="14342" width="8.42578125" style="11" bestFit="1" customWidth="1"/>
    <col min="14343" max="14346" width="8" style="11" customWidth="1"/>
    <col min="14347" max="14347" width="10.85546875" style="11" customWidth="1"/>
    <col min="14348" max="14591" width="8" style="11"/>
    <col min="14592" max="14592" width="8.7109375" style="11" customWidth="1"/>
    <col min="14593" max="14597" width="15.7109375" style="11" customWidth="1"/>
    <col min="14598" max="14598" width="8.42578125" style="11" bestFit="1" customWidth="1"/>
    <col min="14599" max="14602" width="8" style="11" customWidth="1"/>
    <col min="14603" max="14603" width="10.85546875" style="11" customWidth="1"/>
    <col min="14604" max="14847" width="8" style="11"/>
    <col min="14848" max="14848" width="8.7109375" style="11" customWidth="1"/>
    <col min="14849" max="14853" width="15.7109375" style="11" customWidth="1"/>
    <col min="14854" max="14854" width="8.42578125" style="11" bestFit="1" customWidth="1"/>
    <col min="14855" max="14858" width="8" style="11" customWidth="1"/>
    <col min="14859" max="14859" width="10.85546875" style="11" customWidth="1"/>
    <col min="14860" max="15103" width="8" style="11"/>
    <col min="15104" max="15104" width="8.7109375" style="11" customWidth="1"/>
    <col min="15105" max="15109" width="15.7109375" style="11" customWidth="1"/>
    <col min="15110" max="15110" width="8.42578125" style="11" bestFit="1" customWidth="1"/>
    <col min="15111" max="15114" width="8" style="11" customWidth="1"/>
    <col min="15115" max="15115" width="10.85546875" style="11" customWidth="1"/>
    <col min="15116" max="15359" width="8" style="11"/>
    <col min="15360" max="15360" width="8.7109375" style="11" customWidth="1"/>
    <col min="15361" max="15365" width="15.7109375" style="11" customWidth="1"/>
    <col min="15366" max="15366" width="8.42578125" style="11" bestFit="1" customWidth="1"/>
    <col min="15367" max="15370" width="8" style="11" customWidth="1"/>
    <col min="15371" max="15371" width="10.85546875" style="11" customWidth="1"/>
    <col min="15372" max="15615" width="8" style="11"/>
    <col min="15616" max="15616" width="8.7109375" style="11" customWidth="1"/>
    <col min="15617" max="15621" width="15.7109375" style="11" customWidth="1"/>
    <col min="15622" max="15622" width="8.42578125" style="11" bestFit="1" customWidth="1"/>
    <col min="15623" max="15626" width="8" style="11" customWidth="1"/>
    <col min="15627" max="15627" width="10.85546875" style="11" customWidth="1"/>
    <col min="15628" max="15871" width="8" style="11"/>
    <col min="15872" max="15872" width="8.7109375" style="11" customWidth="1"/>
    <col min="15873" max="15877" width="15.7109375" style="11" customWidth="1"/>
    <col min="15878" max="15878" width="8.42578125" style="11" bestFit="1" customWidth="1"/>
    <col min="15879" max="15882" width="8" style="11" customWidth="1"/>
    <col min="15883" max="15883" width="10.85546875" style="11" customWidth="1"/>
    <col min="15884" max="16127" width="8" style="11"/>
    <col min="16128" max="16128" width="8.7109375" style="11" customWidth="1"/>
    <col min="16129" max="16133" width="15.7109375" style="11" customWidth="1"/>
    <col min="16134" max="16134" width="8.42578125" style="11" bestFit="1" customWidth="1"/>
    <col min="16135" max="16138" width="8" style="11" customWidth="1"/>
    <col min="16139" max="16139" width="10.85546875" style="11" customWidth="1"/>
    <col min="16140" max="16384" width="8" style="11"/>
  </cols>
  <sheetData>
    <row r="1" spans="1:16" s="3" customFormat="1">
      <c r="A1" s="1" t="s">
        <v>42</v>
      </c>
      <c r="B1" s="2"/>
    </row>
    <row r="2" spans="1:16" s="3" customFormat="1">
      <c r="A2" s="1" t="s">
        <v>406</v>
      </c>
      <c r="B2" s="2"/>
    </row>
    <row r="3" spans="1:16" s="3" customFormat="1">
      <c r="A3" t="s">
        <v>407</v>
      </c>
      <c r="B3" s="2"/>
    </row>
    <row r="4" spans="1:16" s="6" customFormat="1">
      <c r="A4" s="4"/>
      <c r="B4" s="5"/>
      <c r="C4" s="124"/>
      <c r="D4" s="124"/>
      <c r="E4" s="124"/>
      <c r="F4" s="124"/>
      <c r="P4" s="7"/>
    </row>
    <row r="5" spans="1:16">
      <c r="A5" s="8"/>
      <c r="B5" s="9" t="s">
        <v>408</v>
      </c>
      <c r="C5" s="9"/>
      <c r="D5" s="10" t="s">
        <v>409</v>
      </c>
      <c r="E5" s="9"/>
      <c r="F5" s="125" t="s">
        <v>410</v>
      </c>
      <c r="P5" s="7"/>
    </row>
    <row r="6" spans="1:16" ht="32.25">
      <c r="A6" s="12"/>
      <c r="B6" s="13" t="s">
        <v>411</v>
      </c>
      <c r="C6" s="13" t="s">
        <v>412</v>
      </c>
      <c r="D6" s="14" t="s">
        <v>413</v>
      </c>
      <c r="E6" s="13" t="s">
        <v>414</v>
      </c>
      <c r="F6" s="126"/>
      <c r="P6" s="7"/>
    </row>
    <row r="7" spans="1:16" ht="12" customHeight="1">
      <c r="A7" s="15"/>
      <c r="B7" s="16"/>
      <c r="C7" s="16"/>
      <c r="D7" s="17"/>
      <c r="E7" s="16"/>
      <c r="F7" s="18" t="s">
        <v>415</v>
      </c>
      <c r="P7" s="19"/>
    </row>
    <row r="8" spans="1:16" ht="12" customHeight="1">
      <c r="A8" s="20">
        <v>1996</v>
      </c>
      <c r="B8" s="21">
        <v>14.1</v>
      </c>
      <c r="C8" s="22">
        <v>114</v>
      </c>
      <c r="D8" s="22"/>
      <c r="E8" s="19" t="s">
        <v>416</v>
      </c>
      <c r="F8" s="19" t="s">
        <v>416</v>
      </c>
      <c r="P8" s="19"/>
    </row>
    <row r="9" spans="1:16" ht="12" customHeight="1">
      <c r="A9" s="20">
        <v>1997</v>
      </c>
      <c r="B9" s="23">
        <v>15</v>
      </c>
      <c r="C9" s="23">
        <v>121.5</v>
      </c>
      <c r="D9" s="23"/>
      <c r="E9" s="19" t="s">
        <v>416</v>
      </c>
      <c r="F9" s="22">
        <v>1642.3</v>
      </c>
      <c r="P9" s="19"/>
    </row>
    <row r="10" spans="1:16" ht="12" customHeight="1">
      <c r="A10" s="20">
        <v>1998</v>
      </c>
      <c r="B10" s="23">
        <v>11.9</v>
      </c>
      <c r="C10" s="23">
        <v>160</v>
      </c>
      <c r="D10" s="22">
        <v>39.299999999999997</v>
      </c>
      <c r="E10" s="19" t="s">
        <v>416</v>
      </c>
      <c r="F10" s="23">
        <v>1974.2</v>
      </c>
      <c r="P10" s="19"/>
    </row>
    <row r="11" spans="1:16" ht="12" customHeight="1">
      <c r="A11" s="20">
        <v>1999</v>
      </c>
      <c r="B11" s="23">
        <v>10.3</v>
      </c>
      <c r="C11" s="23">
        <v>199.9</v>
      </c>
      <c r="D11" s="23">
        <v>3.7</v>
      </c>
      <c r="E11" s="19" t="s">
        <v>416</v>
      </c>
      <c r="F11" s="23">
        <v>2422.8000000000002</v>
      </c>
      <c r="K11" s="24"/>
      <c r="M11" s="25"/>
      <c r="N11" s="26"/>
      <c r="P11" s="19"/>
    </row>
    <row r="12" spans="1:16" ht="12" customHeight="1">
      <c r="A12" s="20">
        <v>2000</v>
      </c>
      <c r="B12" s="23">
        <v>10</v>
      </c>
      <c r="C12" s="23">
        <v>225.6</v>
      </c>
      <c r="D12" s="23">
        <v>3.2</v>
      </c>
      <c r="E12" s="22">
        <v>96.8</v>
      </c>
      <c r="F12" s="23">
        <v>2407</v>
      </c>
      <c r="G12" s="27"/>
      <c r="K12" s="24"/>
      <c r="M12" s="25"/>
      <c r="N12" s="26"/>
      <c r="P12" s="19"/>
    </row>
    <row r="13" spans="1:16" ht="12" customHeight="1">
      <c r="A13" s="20">
        <v>2001</v>
      </c>
      <c r="B13" s="23">
        <v>9.1999999999999993</v>
      </c>
      <c r="C13" s="23">
        <v>187.8</v>
      </c>
      <c r="D13" s="23">
        <v>3.1</v>
      </c>
      <c r="E13" s="23">
        <v>105.8</v>
      </c>
      <c r="F13" s="23">
        <v>2394.9</v>
      </c>
      <c r="G13" s="27"/>
      <c r="H13" s="28"/>
      <c r="K13" s="24"/>
      <c r="M13" s="25"/>
      <c r="N13" s="26"/>
      <c r="P13" s="19"/>
    </row>
    <row r="14" spans="1:16" ht="12" customHeight="1">
      <c r="A14" s="20">
        <v>2002</v>
      </c>
      <c r="B14" s="23">
        <v>12.4</v>
      </c>
      <c r="C14" s="23">
        <v>204.4</v>
      </c>
      <c r="D14" s="23">
        <v>3.3</v>
      </c>
      <c r="E14" s="23">
        <v>116.7</v>
      </c>
      <c r="F14" s="23">
        <v>2321.6999999999998</v>
      </c>
      <c r="G14" s="27"/>
      <c r="H14" s="28"/>
      <c r="K14" s="24"/>
      <c r="M14" s="25"/>
      <c r="N14" s="26"/>
      <c r="P14" s="19"/>
    </row>
    <row r="15" spans="1:16" ht="12" customHeight="1">
      <c r="A15" s="20">
        <v>2003</v>
      </c>
      <c r="B15" s="23">
        <v>12.3</v>
      </c>
      <c r="C15" s="23">
        <v>205</v>
      </c>
      <c r="D15" s="23">
        <v>3</v>
      </c>
      <c r="E15" s="23">
        <v>103.4</v>
      </c>
      <c r="F15" s="23">
        <v>2719.4</v>
      </c>
      <c r="G15" s="27"/>
      <c r="H15" s="28"/>
      <c r="K15" s="24"/>
      <c r="M15" s="25"/>
      <c r="N15" s="26"/>
      <c r="P15" s="19"/>
    </row>
    <row r="16" spans="1:16" ht="12" customHeight="1">
      <c r="A16" s="20">
        <v>2004</v>
      </c>
      <c r="B16" s="23">
        <v>12.6</v>
      </c>
      <c r="C16" s="23">
        <v>214.9</v>
      </c>
      <c r="D16" s="23">
        <v>2.8</v>
      </c>
      <c r="E16" s="23">
        <v>133</v>
      </c>
      <c r="F16" s="23">
        <v>2956.7</v>
      </c>
      <c r="G16" s="27"/>
      <c r="H16" s="28"/>
      <c r="K16" s="24"/>
      <c r="M16" s="25"/>
      <c r="N16" s="26"/>
      <c r="P16" s="19"/>
    </row>
    <row r="17" spans="1:16" ht="12" customHeight="1">
      <c r="A17" s="20">
        <v>2005</v>
      </c>
      <c r="B17" s="23">
        <v>13.4</v>
      </c>
      <c r="C17" s="23">
        <v>228.5</v>
      </c>
      <c r="D17" s="23">
        <v>2.6</v>
      </c>
      <c r="E17" s="23">
        <v>119.3</v>
      </c>
      <c r="F17" s="23">
        <v>3034</v>
      </c>
      <c r="G17" s="27"/>
      <c r="H17" s="28"/>
      <c r="K17" s="24"/>
      <c r="M17" s="25"/>
      <c r="N17" s="26"/>
      <c r="P17" s="19"/>
    </row>
    <row r="18" spans="1:16" ht="12" customHeight="1">
      <c r="A18" s="20">
        <v>2006</v>
      </c>
      <c r="B18" s="23">
        <v>14.3</v>
      </c>
      <c r="C18" s="23">
        <v>282</v>
      </c>
      <c r="D18" s="23">
        <v>2.8</v>
      </c>
      <c r="E18" s="23">
        <v>136.80000000000001</v>
      </c>
      <c r="F18" s="23">
        <v>3722.3</v>
      </c>
      <c r="G18" s="27"/>
      <c r="H18" s="28"/>
      <c r="K18" s="24"/>
      <c r="M18" s="25"/>
      <c r="N18" s="26"/>
      <c r="P18" s="19"/>
    </row>
    <row r="19" spans="1:16" ht="12" customHeight="1">
      <c r="A19" s="20">
        <v>2007</v>
      </c>
      <c r="B19" s="23">
        <v>14.4</v>
      </c>
      <c r="C19" s="23">
        <v>316.60000000000002</v>
      </c>
      <c r="D19" s="23">
        <v>2.2000000000000002</v>
      </c>
      <c r="E19" s="23">
        <v>159</v>
      </c>
      <c r="F19" s="23">
        <v>4187.3999999999996</v>
      </c>
      <c r="G19" s="27"/>
      <c r="H19" s="28"/>
      <c r="K19" s="24"/>
      <c r="M19" s="25"/>
      <c r="N19" s="26"/>
      <c r="P19" s="19"/>
    </row>
    <row r="20" spans="1:16" ht="12" customHeight="1">
      <c r="A20" s="20">
        <v>2008</v>
      </c>
      <c r="B20" s="23">
        <v>13.4</v>
      </c>
      <c r="C20" s="23">
        <v>272.10000000000002</v>
      </c>
      <c r="D20" s="23">
        <v>3.7</v>
      </c>
      <c r="E20" s="23">
        <v>212.3</v>
      </c>
      <c r="F20" s="23">
        <v>3257.3</v>
      </c>
      <c r="G20" s="27"/>
      <c r="H20" s="28"/>
      <c r="K20" s="24"/>
      <c r="M20" s="25"/>
      <c r="N20" s="26"/>
      <c r="P20" s="19"/>
    </row>
    <row r="21" spans="1:16" ht="12" customHeight="1">
      <c r="A21" s="20">
        <v>2009</v>
      </c>
      <c r="B21" s="23">
        <v>12.8</v>
      </c>
      <c r="C21" s="23">
        <v>257.3</v>
      </c>
      <c r="D21" s="23">
        <v>6.8</v>
      </c>
      <c r="E21" s="23">
        <v>165.2</v>
      </c>
      <c r="F21" s="23">
        <v>3941.2</v>
      </c>
      <c r="G21" s="27"/>
      <c r="H21" s="28"/>
      <c r="K21" s="24"/>
      <c r="M21" s="25"/>
      <c r="N21" s="26"/>
      <c r="P21" s="19"/>
    </row>
    <row r="22" spans="1:16" ht="12" customHeight="1">
      <c r="A22" s="20">
        <v>2010</v>
      </c>
      <c r="B22" s="23">
        <v>12.8</v>
      </c>
      <c r="C22" s="23">
        <v>288.39999999999998</v>
      </c>
      <c r="D22" s="23">
        <v>64.8</v>
      </c>
      <c r="E22" s="23">
        <v>243.3</v>
      </c>
      <c r="F22" s="23">
        <v>4339.6000000000004</v>
      </c>
      <c r="G22" s="27"/>
      <c r="H22" s="28"/>
      <c r="K22" s="24"/>
      <c r="M22" s="25"/>
      <c r="N22" s="26"/>
      <c r="P22" s="19"/>
    </row>
    <row r="23" spans="1:16" ht="12" customHeight="1">
      <c r="A23" s="20">
        <v>2011</v>
      </c>
      <c r="B23" s="23">
        <v>12.3</v>
      </c>
      <c r="C23" s="23">
        <v>297.5</v>
      </c>
      <c r="D23" s="23">
        <v>11.3</v>
      </c>
      <c r="E23" s="23">
        <v>189.6</v>
      </c>
      <c r="F23" s="23">
        <v>4458.7</v>
      </c>
      <c r="G23" s="27"/>
      <c r="H23" s="28"/>
      <c r="K23" s="24"/>
      <c r="M23" s="25"/>
      <c r="N23" s="26"/>
      <c r="P23" s="19"/>
    </row>
    <row r="24" spans="1:16" ht="12" customHeight="1">
      <c r="A24" s="20">
        <v>2012</v>
      </c>
      <c r="B24" s="23">
        <v>15.5</v>
      </c>
      <c r="C24" s="23">
        <v>334.6</v>
      </c>
      <c r="D24" s="23">
        <v>18.100000000000001</v>
      </c>
      <c r="E24" s="23">
        <v>237.2</v>
      </c>
      <c r="F24" s="23">
        <v>4969.3</v>
      </c>
      <c r="G24" s="27"/>
      <c r="H24" s="28"/>
      <c r="K24" s="24"/>
      <c r="M24" s="25"/>
      <c r="N24" s="26"/>
      <c r="P24" s="19"/>
    </row>
    <row r="25" spans="1:16" ht="12" customHeight="1">
      <c r="A25" s="20">
        <v>2013</v>
      </c>
      <c r="B25" s="23">
        <v>16.8</v>
      </c>
      <c r="C25" s="23">
        <v>393.4</v>
      </c>
      <c r="D25" s="23">
        <v>7.5</v>
      </c>
      <c r="E25" s="23">
        <v>243.7</v>
      </c>
      <c r="F25" s="23">
        <v>5827.6</v>
      </c>
      <c r="G25" s="27"/>
      <c r="H25" s="28"/>
      <c r="K25" s="24"/>
      <c r="M25" s="25"/>
      <c r="N25" s="26"/>
      <c r="P25" s="19"/>
    </row>
    <row r="26" spans="1:16" ht="12" customHeight="1">
      <c r="A26" s="20">
        <v>2014</v>
      </c>
      <c r="B26" s="23">
        <v>17.5</v>
      </c>
      <c r="C26" s="23">
        <v>423.9</v>
      </c>
      <c r="D26" s="23">
        <v>8.3000000000000007</v>
      </c>
      <c r="E26" s="23">
        <v>257.7</v>
      </c>
      <c r="F26" s="23">
        <v>6225.3</v>
      </c>
      <c r="G26" s="27"/>
      <c r="H26" s="28"/>
      <c r="K26" s="24"/>
      <c r="M26" s="25"/>
      <c r="N26" s="26"/>
      <c r="P26" s="19"/>
    </row>
    <row r="27" spans="1:16" ht="12" customHeight="1">
      <c r="A27" s="20">
        <v>2015</v>
      </c>
      <c r="B27" s="23">
        <v>17.7</v>
      </c>
      <c r="C27" s="23">
        <v>459.9</v>
      </c>
      <c r="D27" s="23">
        <v>9</v>
      </c>
      <c r="E27" s="23">
        <v>276.89999999999998</v>
      </c>
      <c r="F27" s="23">
        <v>6386.7</v>
      </c>
      <c r="G27" s="27"/>
      <c r="H27" s="28"/>
      <c r="K27" s="24"/>
      <c r="M27" s="25"/>
      <c r="N27" s="26"/>
      <c r="P27" s="19"/>
    </row>
    <row r="28" spans="1:16" ht="12" customHeight="1">
      <c r="A28" s="20">
        <v>2016</v>
      </c>
      <c r="B28" s="23">
        <v>18.3</v>
      </c>
      <c r="C28" s="23">
        <v>430.8</v>
      </c>
      <c r="D28" s="23">
        <v>9.1</v>
      </c>
      <c r="E28" s="23">
        <v>272.60000000000002</v>
      </c>
      <c r="F28" s="23">
        <v>6824</v>
      </c>
      <c r="G28" s="29"/>
      <c r="H28" s="28"/>
      <c r="K28" s="24"/>
      <c r="M28" s="25"/>
      <c r="N28" s="26"/>
      <c r="P28" s="19"/>
    </row>
    <row r="29" spans="1:16" ht="12" customHeight="1">
      <c r="A29" s="20">
        <v>2017</v>
      </c>
      <c r="B29" s="23">
        <v>18.8</v>
      </c>
      <c r="C29" s="23">
        <v>463</v>
      </c>
      <c r="D29" s="23">
        <v>10</v>
      </c>
      <c r="E29" s="23">
        <v>303.39999999999998</v>
      </c>
      <c r="F29" s="23">
        <v>8017.5</v>
      </c>
      <c r="G29" s="29"/>
      <c r="H29" s="28"/>
      <c r="K29" s="24"/>
      <c r="M29" s="25"/>
      <c r="N29" s="26"/>
      <c r="P29" s="19"/>
    </row>
    <row r="30" spans="1:16" ht="12" customHeight="1">
      <c r="A30" s="20">
        <v>2018</v>
      </c>
      <c r="B30" s="23">
        <v>18.600000000000001</v>
      </c>
      <c r="C30" s="23">
        <v>516.70000000000005</v>
      </c>
      <c r="D30" s="23">
        <v>13.7</v>
      </c>
      <c r="E30" s="23">
        <v>341.1</v>
      </c>
      <c r="F30" s="23">
        <v>7744.6</v>
      </c>
      <c r="G30" s="29"/>
      <c r="H30" s="28"/>
      <c r="K30" s="24"/>
      <c r="M30" s="25"/>
      <c r="N30" s="26"/>
      <c r="P30" s="19"/>
    </row>
    <row r="31" spans="1:16" ht="12" customHeight="1">
      <c r="A31" s="20">
        <v>2019</v>
      </c>
      <c r="B31" s="23">
        <v>20.100000000000001</v>
      </c>
      <c r="C31" s="23">
        <v>535.70000000000005</v>
      </c>
      <c r="D31" s="23">
        <v>17</v>
      </c>
      <c r="E31" s="23">
        <v>351.4</v>
      </c>
      <c r="F31" s="23">
        <v>9297.2999999999993</v>
      </c>
      <c r="G31" s="29"/>
      <c r="H31" s="28"/>
      <c r="K31" s="24"/>
      <c r="M31" s="25"/>
      <c r="N31" s="26"/>
      <c r="P31" s="19"/>
    </row>
    <row r="32" spans="1:16" ht="12" customHeight="1">
      <c r="A32" s="20">
        <v>2020</v>
      </c>
      <c r="B32" s="23">
        <v>22.1</v>
      </c>
      <c r="C32" s="23">
        <v>594.79999999999995</v>
      </c>
      <c r="D32" s="23">
        <v>34.5</v>
      </c>
      <c r="E32" s="23">
        <v>323</v>
      </c>
      <c r="F32" s="23">
        <v>10721.9</v>
      </c>
      <c r="G32" s="29"/>
      <c r="H32" s="28"/>
      <c r="K32" s="24"/>
      <c r="M32" s="25"/>
      <c r="N32" s="26"/>
      <c r="P32" s="19"/>
    </row>
    <row r="33" spans="1:16" ht="12" customHeight="1">
      <c r="A33" s="20">
        <v>2021</v>
      </c>
      <c r="B33" s="23" t="s">
        <v>416</v>
      </c>
      <c r="C33" s="23" t="s">
        <v>416</v>
      </c>
      <c r="D33" s="23" t="s">
        <v>416</v>
      </c>
      <c r="E33" s="23" t="s">
        <v>416</v>
      </c>
      <c r="F33" s="23">
        <v>12215</v>
      </c>
      <c r="G33" s="29"/>
      <c r="H33" s="28"/>
      <c r="K33" s="24"/>
      <c r="M33" s="25"/>
      <c r="N33" s="26"/>
      <c r="P33" s="19"/>
    </row>
    <row r="34" spans="1:16" ht="12" customHeight="1">
      <c r="A34" s="30">
        <v>2022</v>
      </c>
      <c r="B34" s="31" t="s">
        <v>416</v>
      </c>
      <c r="C34" s="31" t="s">
        <v>416</v>
      </c>
      <c r="D34" s="31" t="s">
        <v>416</v>
      </c>
      <c r="E34" s="31" t="s">
        <v>416</v>
      </c>
      <c r="F34" s="31">
        <v>10100</v>
      </c>
      <c r="G34" s="29"/>
      <c r="H34" s="28"/>
      <c r="K34" s="24"/>
      <c r="M34" s="25"/>
      <c r="N34" s="26"/>
      <c r="P34" s="19"/>
    </row>
    <row r="35" spans="1:16" ht="12" customHeight="1">
      <c r="A35" s="20"/>
      <c r="B35" s="23"/>
      <c r="C35" s="23"/>
      <c r="D35" s="23"/>
      <c r="E35" s="23"/>
      <c r="F35" s="32"/>
      <c r="H35" s="28"/>
      <c r="K35" s="24"/>
      <c r="M35" s="25"/>
      <c r="N35" s="26"/>
      <c r="P35" s="19"/>
    </row>
    <row r="36" spans="1:16" ht="17.25">
      <c r="A36" s="33" t="s">
        <v>417</v>
      </c>
      <c r="B36" s="34"/>
      <c r="C36" s="34"/>
      <c r="D36" s="34"/>
      <c r="E36" s="34"/>
      <c r="F36" s="34"/>
      <c r="J36" s="24"/>
    </row>
    <row r="37" spans="1:16" ht="17.25">
      <c r="A37" s="33" t="s">
        <v>418</v>
      </c>
      <c r="B37" s="34"/>
      <c r="C37" s="34"/>
      <c r="D37" s="34"/>
      <c r="E37" s="34"/>
      <c r="F37" s="34"/>
      <c r="J37" s="24"/>
    </row>
    <row r="38" spans="1:16" ht="17.25">
      <c r="A38" s="33" t="s">
        <v>419</v>
      </c>
      <c r="B38" s="34"/>
      <c r="C38" s="34"/>
      <c r="D38" s="34"/>
      <c r="E38" s="34"/>
      <c r="F38" s="34"/>
      <c r="J38" s="24"/>
    </row>
    <row r="39" spans="1:16" ht="17.25">
      <c r="A39" s="33" t="s">
        <v>420</v>
      </c>
      <c r="B39" s="34"/>
      <c r="C39" s="34"/>
      <c r="D39" s="34"/>
      <c r="E39" s="34"/>
      <c r="F39" s="34"/>
      <c r="J39" s="24"/>
    </row>
    <row r="40" spans="1:16" ht="17.25">
      <c r="A40" s="33" t="s">
        <v>421</v>
      </c>
      <c r="B40" s="34"/>
      <c r="C40" s="34"/>
      <c r="D40" s="34"/>
      <c r="E40" s="34"/>
      <c r="F40" s="34"/>
      <c r="J40" s="24"/>
    </row>
    <row r="41" spans="1:16">
      <c r="A41" s="35" t="s">
        <v>422</v>
      </c>
      <c r="B41" s="36"/>
      <c r="C41" s="36"/>
      <c r="D41" s="36"/>
      <c r="E41" s="36"/>
      <c r="F41" s="36"/>
    </row>
    <row r="42" spans="1:16">
      <c r="A42" s="37" t="s">
        <v>423</v>
      </c>
      <c r="B42" s="38"/>
      <c r="C42" s="38"/>
      <c r="D42" s="38"/>
      <c r="E42" s="38"/>
      <c r="F42" s="38"/>
    </row>
  </sheetData>
  <mergeCells count="2">
    <mergeCell ref="C4:F4"/>
    <mergeCell ref="F5:F6"/>
  </mergeCells>
  <conditionalFormatting sqref="B7:F7 B35:F35">
    <cfRule type="cellIs" dxfId="4" priority="5" stopIfTrue="1" operator="equal">
      <formula>0</formula>
    </cfRule>
  </conditionalFormatting>
  <conditionalFormatting sqref="C8">
    <cfRule type="cellIs" dxfId="3" priority="1" stopIfTrue="1" operator="equal">
      <formula>0</formula>
    </cfRule>
  </conditionalFormatting>
  <conditionalFormatting sqref="D8:D9">
    <cfRule type="cellIs" dxfId="2" priority="3" stopIfTrue="1" operator="equal">
      <formula>0</formula>
    </cfRule>
  </conditionalFormatting>
  <conditionalFormatting sqref="E8:E11">
    <cfRule type="cellIs" dxfId="1" priority="2" stopIfTrue="1" operator="equal">
      <formula>0</formula>
    </cfRule>
  </conditionalFormatting>
  <conditionalFormatting sqref="F8">
    <cfRule type="cellIs" dxfId="0" priority="4" stopIfTrue="1" operator="equal">
      <formula>0</formula>
    </cfRule>
  </conditionalFormatting>
  <pageMargins left="0.7" right="0.7" top="0.75" bottom="0.75" header="0.3" footer="0.3"/>
  <pageSetup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58"/>
  <sheetViews>
    <sheetView topLeftCell="A26" workbookViewId="0">
      <selection activeCell="B50" sqref="B50"/>
    </sheetView>
  </sheetViews>
  <sheetFormatPr defaultRowHeight="15"/>
  <cols>
    <col min="1" max="1" width="40.7109375" customWidth="1"/>
    <col min="2" max="2" width="9.140625" style="45"/>
  </cols>
  <sheetData>
    <row r="1" spans="1:2">
      <c r="A1" s="40" t="s">
        <v>5</v>
      </c>
    </row>
    <row r="2" spans="1:2">
      <c r="A2" s="1" t="s">
        <v>76</v>
      </c>
    </row>
    <row r="3" spans="1:2">
      <c r="A3" t="s">
        <v>66</v>
      </c>
    </row>
    <row r="5" spans="1:2">
      <c r="A5" s="1" t="s">
        <v>77</v>
      </c>
    </row>
    <row r="6" spans="1:2">
      <c r="A6" s="41" t="s">
        <v>78</v>
      </c>
      <c r="B6" s="45">
        <v>21.7</v>
      </c>
    </row>
    <row r="7" spans="1:2">
      <c r="A7" s="41" t="s">
        <v>79</v>
      </c>
      <c r="B7" s="45">
        <v>78.3</v>
      </c>
    </row>
    <row r="9" spans="1:2">
      <c r="A9" t="s">
        <v>80</v>
      </c>
    </row>
    <row r="10" spans="1:2">
      <c r="A10" s="44" t="s">
        <v>81</v>
      </c>
      <c r="B10" s="43">
        <v>26.7</v>
      </c>
    </row>
    <row r="11" spans="1:2">
      <c r="A11" t="s">
        <v>82</v>
      </c>
      <c r="B11" s="43">
        <v>14.1</v>
      </c>
    </row>
    <row r="12" spans="1:2">
      <c r="A12" t="s">
        <v>83</v>
      </c>
      <c r="B12" s="43">
        <v>9.8000000000000007</v>
      </c>
    </row>
    <row r="13" spans="1:2">
      <c r="A13" t="s">
        <v>84</v>
      </c>
      <c r="B13" s="43">
        <v>7.8</v>
      </c>
    </row>
    <row r="14" spans="1:2">
      <c r="A14" t="s">
        <v>85</v>
      </c>
      <c r="B14" s="43">
        <v>6.4</v>
      </c>
    </row>
    <row r="15" spans="1:2">
      <c r="A15" t="s">
        <v>86</v>
      </c>
      <c r="B15" s="43">
        <v>5.7</v>
      </c>
    </row>
    <row r="16" spans="1:2">
      <c r="A16" t="s">
        <v>87</v>
      </c>
      <c r="B16" s="43">
        <v>5.2</v>
      </c>
    </row>
    <row r="17" spans="1:2">
      <c r="A17" t="s">
        <v>88</v>
      </c>
      <c r="B17" s="43">
        <v>5</v>
      </c>
    </row>
    <row r="18" spans="1:2">
      <c r="A18" t="s">
        <v>89</v>
      </c>
      <c r="B18" s="43">
        <v>4.4000000000000004</v>
      </c>
    </row>
    <row r="19" spans="1:2">
      <c r="A19" t="s">
        <v>90</v>
      </c>
      <c r="B19" s="43">
        <v>15</v>
      </c>
    </row>
    <row r="21" spans="1:2">
      <c r="A21" s="1" t="s">
        <v>91</v>
      </c>
    </row>
    <row r="22" spans="1:2">
      <c r="A22" s="41" t="s">
        <v>78</v>
      </c>
      <c r="B22" s="43">
        <v>20.9</v>
      </c>
    </row>
    <row r="23" spans="1:2">
      <c r="A23" s="41" t="s">
        <v>79</v>
      </c>
      <c r="B23" s="43">
        <v>79.099999999999994</v>
      </c>
    </row>
    <row r="25" spans="1:2">
      <c r="A25" t="s">
        <v>80</v>
      </c>
    </row>
    <row r="26" spans="1:2">
      <c r="A26" s="44" t="s">
        <v>81</v>
      </c>
      <c r="B26" s="43">
        <v>25.7</v>
      </c>
    </row>
    <row r="27" spans="1:2">
      <c r="A27" t="s">
        <v>82</v>
      </c>
      <c r="B27" s="43">
        <v>13.8</v>
      </c>
    </row>
    <row r="28" spans="1:2">
      <c r="A28" t="s">
        <v>83</v>
      </c>
      <c r="B28" s="43">
        <v>9.6</v>
      </c>
    </row>
    <row r="29" spans="1:2">
      <c r="A29" t="s">
        <v>84</v>
      </c>
      <c r="B29" s="43">
        <v>7.5</v>
      </c>
    </row>
    <row r="30" spans="1:2">
      <c r="A30" t="s">
        <v>85</v>
      </c>
      <c r="B30" s="43">
        <v>6.2</v>
      </c>
    </row>
    <row r="31" spans="1:2">
      <c r="A31" t="s">
        <v>86</v>
      </c>
      <c r="B31" s="43">
        <v>5.6</v>
      </c>
    </row>
    <row r="32" spans="1:2">
      <c r="A32" t="s">
        <v>87</v>
      </c>
      <c r="B32" s="43">
        <v>5.0999999999999996</v>
      </c>
    </row>
    <row r="33" spans="1:2">
      <c r="A33" t="s">
        <v>88</v>
      </c>
      <c r="B33" s="43">
        <v>5</v>
      </c>
    </row>
    <row r="34" spans="1:2">
      <c r="A34" t="s">
        <v>89</v>
      </c>
      <c r="B34" s="43">
        <v>4.5999999999999996</v>
      </c>
    </row>
    <row r="35" spans="1:2">
      <c r="A35" t="s">
        <v>90</v>
      </c>
      <c r="B35" s="43">
        <v>16.899999999999999</v>
      </c>
    </row>
    <row r="37" spans="1:2">
      <c r="A37" s="1" t="s">
        <v>92</v>
      </c>
    </row>
    <row r="38" spans="1:2">
      <c r="A38" s="41" t="s">
        <v>78</v>
      </c>
      <c r="B38" s="45">
        <v>22.9</v>
      </c>
    </row>
    <row r="39" spans="1:2">
      <c r="A39" s="41" t="s">
        <v>79</v>
      </c>
      <c r="B39" s="45">
        <v>77.099999999999994</v>
      </c>
    </row>
    <row r="41" spans="1:2">
      <c r="A41" t="s">
        <v>80</v>
      </c>
    </row>
    <row r="42" spans="1:2">
      <c r="A42" s="44" t="s">
        <v>81</v>
      </c>
      <c r="B42" s="43">
        <v>27.9</v>
      </c>
    </row>
    <row r="43" spans="1:2">
      <c r="A43" t="s">
        <v>82</v>
      </c>
      <c r="B43" s="43">
        <v>14.5</v>
      </c>
    </row>
    <row r="44" spans="1:2">
      <c r="A44" t="s">
        <v>83</v>
      </c>
      <c r="B44" s="43">
        <v>10</v>
      </c>
    </row>
    <row r="45" spans="1:2">
      <c r="A45" t="s">
        <v>84</v>
      </c>
      <c r="B45" s="43">
        <v>8.1999999999999993</v>
      </c>
    </row>
    <row r="46" spans="1:2">
      <c r="A46" t="s">
        <v>85</v>
      </c>
      <c r="B46" s="43">
        <v>6.7</v>
      </c>
    </row>
    <row r="47" spans="1:2">
      <c r="A47" t="s">
        <v>86</v>
      </c>
      <c r="B47" s="43">
        <v>5.9</v>
      </c>
    </row>
    <row r="48" spans="1:2">
      <c r="A48" t="s">
        <v>87</v>
      </c>
      <c r="B48" s="43">
        <v>5.4</v>
      </c>
    </row>
    <row r="49" spans="1:2">
      <c r="A49" t="s">
        <v>88</v>
      </c>
      <c r="B49" s="43">
        <v>5</v>
      </c>
    </row>
    <row r="50" spans="1:2">
      <c r="A50" t="s">
        <v>89</v>
      </c>
      <c r="B50" s="43">
        <v>4.2</v>
      </c>
    </row>
    <row r="51" spans="1:2">
      <c r="A51" t="s">
        <v>90</v>
      </c>
      <c r="B51" s="43">
        <v>12.3</v>
      </c>
    </row>
    <row r="53" spans="1:2">
      <c r="A53" s="41" t="s">
        <v>93</v>
      </c>
    </row>
    <row r="54" spans="1:2">
      <c r="A54" t="s">
        <v>94</v>
      </c>
    </row>
    <row r="55" spans="1:2">
      <c r="A55" t="s">
        <v>95</v>
      </c>
    </row>
    <row r="56" spans="1:2">
      <c r="A56" t="s">
        <v>96</v>
      </c>
    </row>
    <row r="57" spans="1:2">
      <c r="A57" t="s">
        <v>97</v>
      </c>
    </row>
    <row r="58" spans="1:2">
      <c r="A58" t="s">
        <v>98</v>
      </c>
    </row>
  </sheetData>
  <pageMargins left="0.7" right="0.7" top="0.75" bottom="0.75" header="0.3" footer="0.3"/>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23194-5460-4183-852F-A6B2C458B913}">
  <sheetPr>
    <pageSetUpPr fitToPage="1"/>
  </sheetPr>
  <dimension ref="A1:B24"/>
  <sheetViews>
    <sheetView workbookViewId="0">
      <selection activeCell="B19" sqref="B19"/>
    </sheetView>
  </sheetViews>
  <sheetFormatPr defaultRowHeight="15"/>
  <cols>
    <col min="1" max="1" width="48.140625" customWidth="1"/>
  </cols>
  <sheetData>
    <row r="1" spans="1:2">
      <c r="A1" s="1" t="s">
        <v>6</v>
      </c>
    </row>
    <row r="2" spans="1:2">
      <c r="A2" s="1" t="s">
        <v>99</v>
      </c>
    </row>
    <row r="3" spans="1:2">
      <c r="A3" t="s">
        <v>100</v>
      </c>
    </row>
    <row r="5" spans="1:2">
      <c r="A5" s="1" t="s">
        <v>91</v>
      </c>
    </row>
    <row r="6" spans="1:2">
      <c r="A6" t="s">
        <v>101</v>
      </c>
      <c r="B6" s="45">
        <v>13.3</v>
      </c>
    </row>
    <row r="7" spans="1:2">
      <c r="A7" t="s">
        <v>102</v>
      </c>
      <c r="B7" s="45">
        <v>86.7</v>
      </c>
    </row>
    <row r="9" spans="1:2">
      <c r="A9" t="s">
        <v>103</v>
      </c>
    </row>
    <row r="10" spans="1:2">
      <c r="A10" s="44" t="s">
        <v>81</v>
      </c>
      <c r="B10" s="43">
        <v>46.3</v>
      </c>
    </row>
    <row r="11" spans="1:2">
      <c r="A11" t="s">
        <v>82</v>
      </c>
      <c r="B11" s="43">
        <v>17.8</v>
      </c>
    </row>
    <row r="12" spans="1:2">
      <c r="A12" t="s">
        <v>83</v>
      </c>
      <c r="B12" s="43">
        <v>10</v>
      </c>
    </row>
    <row r="13" spans="1:2">
      <c r="A13" t="s">
        <v>84</v>
      </c>
      <c r="B13" s="43">
        <v>6.1</v>
      </c>
    </row>
    <row r="14" spans="1:2">
      <c r="A14" t="s">
        <v>85</v>
      </c>
      <c r="B14" s="43">
        <v>4.0999999999999996</v>
      </c>
    </row>
    <row r="15" spans="1:2">
      <c r="A15" t="s">
        <v>86</v>
      </c>
      <c r="B15" s="43">
        <v>2.8</v>
      </c>
    </row>
    <row r="16" spans="1:2">
      <c r="A16" t="s">
        <v>87</v>
      </c>
      <c r="B16" s="43">
        <v>2</v>
      </c>
    </row>
    <row r="17" spans="1:2">
      <c r="A17" t="s">
        <v>88</v>
      </c>
      <c r="B17" s="43">
        <v>1.9</v>
      </c>
    </row>
    <row r="18" spans="1:2">
      <c r="A18" t="s">
        <v>89</v>
      </c>
      <c r="B18" s="43">
        <v>2.7</v>
      </c>
    </row>
    <row r="19" spans="1:2">
      <c r="A19" t="s">
        <v>90</v>
      </c>
      <c r="B19" s="43">
        <v>6.4</v>
      </c>
    </row>
    <row r="21" spans="1:2">
      <c r="A21" t="s">
        <v>104</v>
      </c>
    </row>
    <row r="22" spans="1:2">
      <c r="A22" t="s">
        <v>105</v>
      </c>
    </row>
    <row r="23" spans="1:2">
      <c r="A23" t="s">
        <v>106</v>
      </c>
    </row>
    <row r="24" spans="1:2">
      <c r="A24" t="s">
        <v>98</v>
      </c>
    </row>
  </sheetData>
  <pageMargins left="0.7" right="0.7" top="0.75" bottom="0.75" header="0.3" footer="0.3"/>
  <pageSetup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B8D78-C619-4D2B-BCCC-334A481C0DD5}">
  <sheetPr>
    <pageSetUpPr fitToPage="1"/>
  </sheetPr>
  <dimension ref="A1:L15"/>
  <sheetViews>
    <sheetView workbookViewId="0">
      <selection activeCell="S13" sqref="S13"/>
    </sheetView>
  </sheetViews>
  <sheetFormatPr defaultRowHeight="15"/>
  <cols>
    <col min="1" max="1" width="36.5703125" customWidth="1"/>
  </cols>
  <sheetData>
    <row r="1" spans="1:12">
      <c r="A1" s="1" t="s">
        <v>7</v>
      </c>
    </row>
    <row r="2" spans="1:12">
      <c r="A2" s="1" t="s">
        <v>107</v>
      </c>
    </row>
    <row r="3" spans="1:12" ht="17.25">
      <c r="A3" t="s">
        <v>108</v>
      </c>
    </row>
    <row r="6" spans="1:12" ht="17.25">
      <c r="A6" s="1" t="s">
        <v>109</v>
      </c>
      <c r="B6" s="42">
        <v>2010</v>
      </c>
      <c r="C6" s="42">
        <v>2011</v>
      </c>
      <c r="D6" s="42">
        <v>2012</v>
      </c>
      <c r="E6" s="42">
        <v>2013</v>
      </c>
      <c r="F6" s="42">
        <v>2014</v>
      </c>
      <c r="G6" s="42">
        <v>2015</v>
      </c>
      <c r="H6" s="42">
        <v>2016</v>
      </c>
      <c r="I6" s="42">
        <v>2017</v>
      </c>
      <c r="J6" s="42">
        <v>2018</v>
      </c>
      <c r="K6" s="42">
        <v>2019</v>
      </c>
      <c r="L6" s="42">
        <v>2020</v>
      </c>
    </row>
    <row r="7" spans="1:12">
      <c r="A7" t="s">
        <v>110</v>
      </c>
      <c r="B7" s="43">
        <v>76.400000000000006</v>
      </c>
      <c r="C7" s="43">
        <v>74.8</v>
      </c>
      <c r="D7" s="43">
        <v>75.2</v>
      </c>
      <c r="E7" s="43">
        <v>78.7</v>
      </c>
      <c r="F7" s="43">
        <v>79.599999999999994</v>
      </c>
      <c r="G7" s="43">
        <v>79.5</v>
      </c>
      <c r="H7" s="43">
        <v>78.8</v>
      </c>
      <c r="I7" s="43">
        <v>80</v>
      </c>
      <c r="J7" s="43">
        <v>77.900000000000006</v>
      </c>
      <c r="K7" s="43">
        <v>79.3</v>
      </c>
      <c r="L7" s="43">
        <v>79.400000000000006</v>
      </c>
    </row>
    <row r="8" spans="1:12">
      <c r="A8" t="s">
        <v>111</v>
      </c>
      <c r="B8" s="43">
        <v>67.7</v>
      </c>
      <c r="C8" s="43">
        <v>65.099999999999994</v>
      </c>
      <c r="D8" s="43">
        <v>65.2</v>
      </c>
      <c r="E8" s="43">
        <v>69.5</v>
      </c>
      <c r="F8" s="43">
        <v>69.7</v>
      </c>
      <c r="G8" s="43">
        <v>69</v>
      </c>
      <c r="H8" s="43">
        <v>67.8</v>
      </c>
      <c r="I8" s="43">
        <v>69</v>
      </c>
      <c r="J8" s="43">
        <v>65.599999999999994</v>
      </c>
      <c r="K8" s="43">
        <v>67.3</v>
      </c>
      <c r="L8" s="43">
        <v>67.400000000000006</v>
      </c>
    </row>
    <row r="9" spans="1:12">
      <c r="A9" t="s">
        <v>112</v>
      </c>
      <c r="B9" s="43">
        <v>56.5</v>
      </c>
      <c r="C9" s="43">
        <v>54.4</v>
      </c>
      <c r="D9" s="43">
        <v>55.1</v>
      </c>
      <c r="E9" s="43">
        <v>61</v>
      </c>
      <c r="F9" s="43">
        <v>61.6</v>
      </c>
      <c r="G9" s="43">
        <v>61.5</v>
      </c>
      <c r="H9" s="43">
        <v>61.2</v>
      </c>
      <c r="I9" s="43">
        <v>63.6</v>
      </c>
      <c r="J9" s="43">
        <v>60.8</v>
      </c>
      <c r="K9" s="43">
        <v>63.5</v>
      </c>
      <c r="L9" s="43">
        <v>64.099999999999994</v>
      </c>
    </row>
    <row r="11" spans="1:12" ht="17.25">
      <c r="A11" t="s">
        <v>113</v>
      </c>
    </row>
    <row r="12" spans="1:12" ht="17.25">
      <c r="A12" t="s">
        <v>114</v>
      </c>
    </row>
    <row r="13" spans="1:12" ht="17.25">
      <c r="A13" t="s">
        <v>115</v>
      </c>
    </row>
    <row r="14" spans="1:12">
      <c r="A14" t="s">
        <v>116</v>
      </c>
    </row>
    <row r="15" spans="1:12">
      <c r="A15" t="s">
        <v>98</v>
      </c>
    </row>
  </sheetData>
  <pageMargins left="0.7" right="0.7" top="0.75" bottom="0.75" header="0.3" footer="0.3"/>
  <pageSetup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71B43-F388-4110-B0F7-DB6412158C85}">
  <sheetPr>
    <pageSetUpPr fitToPage="1"/>
  </sheetPr>
  <dimension ref="A1:L24"/>
  <sheetViews>
    <sheetView workbookViewId="0">
      <selection activeCell="P15" sqref="P15"/>
    </sheetView>
  </sheetViews>
  <sheetFormatPr defaultRowHeight="15"/>
  <cols>
    <col min="1" max="1" width="71.7109375" customWidth="1"/>
  </cols>
  <sheetData>
    <row r="1" spans="1:12">
      <c r="A1" s="1" t="s">
        <v>8</v>
      </c>
    </row>
    <row r="2" spans="1:12">
      <c r="A2" s="1" t="s">
        <v>117</v>
      </c>
    </row>
    <row r="3" spans="1:12">
      <c r="B3" s="42">
        <v>2010</v>
      </c>
      <c r="C3" s="42">
        <v>2011</v>
      </c>
      <c r="D3" s="42">
        <v>2012</v>
      </c>
      <c r="E3" s="42">
        <v>2013</v>
      </c>
      <c r="F3" s="42">
        <v>2014</v>
      </c>
      <c r="G3" s="42">
        <v>2015</v>
      </c>
      <c r="H3" s="42">
        <v>2016</v>
      </c>
      <c r="I3" s="42">
        <v>2017</v>
      </c>
      <c r="J3" s="42">
        <v>2018</v>
      </c>
      <c r="K3" s="42">
        <v>2019</v>
      </c>
      <c r="L3" s="42">
        <v>2020</v>
      </c>
    </row>
    <row r="4" spans="1:12" ht="17.25">
      <c r="A4" s="47" t="s">
        <v>118</v>
      </c>
    </row>
    <row r="5" spans="1:12" ht="17.25">
      <c r="A5" s="48" t="s">
        <v>119</v>
      </c>
    </row>
    <row r="7" spans="1:12">
      <c r="A7" s="1" t="s">
        <v>120</v>
      </c>
    </row>
    <row r="8" spans="1:12">
      <c r="A8" t="s">
        <v>110</v>
      </c>
      <c r="B8" s="43">
        <v>15.6</v>
      </c>
      <c r="C8" s="43">
        <v>15.4</v>
      </c>
      <c r="D8" s="43">
        <v>15.3</v>
      </c>
      <c r="E8" s="43">
        <v>15</v>
      </c>
      <c r="F8" s="43">
        <v>14.7</v>
      </c>
      <c r="G8" s="43">
        <v>14.6</v>
      </c>
      <c r="H8" s="43">
        <v>14.6</v>
      </c>
      <c r="I8" s="43">
        <v>14.4</v>
      </c>
      <c r="J8" s="43">
        <v>14.4</v>
      </c>
      <c r="K8" s="43">
        <v>14.4</v>
      </c>
      <c r="L8" s="43">
        <v>14.6</v>
      </c>
    </row>
    <row r="9" spans="1:12">
      <c r="A9" t="s">
        <v>121</v>
      </c>
      <c r="B9" s="43">
        <v>10.8</v>
      </c>
      <c r="C9" s="43">
        <v>10.8</v>
      </c>
      <c r="D9" s="43">
        <v>10.9</v>
      </c>
      <c r="E9" s="43">
        <v>10.3</v>
      </c>
      <c r="F9" s="43">
        <v>10</v>
      </c>
      <c r="G9" s="43">
        <v>10</v>
      </c>
      <c r="H9" s="43">
        <v>10.1</v>
      </c>
      <c r="I9" s="43">
        <v>10</v>
      </c>
      <c r="J9" s="43">
        <v>10.1</v>
      </c>
      <c r="K9" s="43">
        <v>10.199999999999999</v>
      </c>
      <c r="L9" s="43">
        <v>10.7</v>
      </c>
    </row>
    <row r="10" spans="1:12">
      <c r="A10" t="s">
        <v>112</v>
      </c>
      <c r="B10" s="43">
        <v>12.5</v>
      </c>
      <c r="C10" s="43">
        <v>12.6</v>
      </c>
      <c r="D10" s="43">
        <v>12.6</v>
      </c>
      <c r="E10" s="43">
        <v>11.8</v>
      </c>
      <c r="F10" s="43">
        <v>11.4</v>
      </c>
      <c r="G10" s="43">
        <v>11.413205693849751</v>
      </c>
      <c r="H10" s="43">
        <v>11.5</v>
      </c>
      <c r="I10" s="43">
        <v>11.5</v>
      </c>
      <c r="J10" s="43">
        <v>11.7</v>
      </c>
      <c r="K10" s="43">
        <v>11.8</v>
      </c>
      <c r="L10" s="43">
        <v>12.3</v>
      </c>
    </row>
    <row r="13" spans="1:12" ht="17.25">
      <c r="A13" s="47" t="s">
        <v>122</v>
      </c>
    </row>
    <row r="14" spans="1:12" ht="17.25">
      <c r="A14" s="48" t="s">
        <v>123</v>
      </c>
    </row>
    <row r="16" spans="1:12">
      <c r="A16" s="1" t="s">
        <v>120</v>
      </c>
    </row>
    <row r="17" spans="1:12">
      <c r="A17" t="s">
        <v>110</v>
      </c>
      <c r="B17" s="43">
        <v>37.9</v>
      </c>
      <c r="C17" s="43">
        <v>37.4</v>
      </c>
      <c r="D17" s="43">
        <v>36.9</v>
      </c>
      <c r="E17" s="43">
        <v>36.9</v>
      </c>
      <c r="F17" s="43">
        <v>37</v>
      </c>
      <c r="G17" s="43">
        <v>37.1</v>
      </c>
      <c r="H17" s="43">
        <v>36.200000000000003</v>
      </c>
      <c r="I17" s="43">
        <v>36.4</v>
      </c>
      <c r="J17" s="43">
        <v>36.299999999999997</v>
      </c>
      <c r="K17" s="43">
        <v>36.1</v>
      </c>
      <c r="L17" s="43">
        <v>35.9</v>
      </c>
    </row>
    <row r="18" spans="1:12">
      <c r="A18" t="s">
        <v>121</v>
      </c>
      <c r="B18" s="43">
        <v>35.700000000000003</v>
      </c>
      <c r="C18" s="43">
        <v>34.9</v>
      </c>
      <c r="D18" s="43">
        <v>34</v>
      </c>
      <c r="E18" s="43">
        <v>33.799999999999997</v>
      </c>
      <c r="F18" s="43">
        <v>33.700000000000003</v>
      </c>
      <c r="G18" s="43">
        <v>33.700000000000003</v>
      </c>
      <c r="H18" s="43">
        <v>32.299999999999997</v>
      </c>
      <c r="I18" s="43">
        <v>32.200000000000003</v>
      </c>
      <c r="J18" s="43">
        <v>31.7</v>
      </c>
      <c r="K18" s="43">
        <v>31.2</v>
      </c>
      <c r="L18" s="43">
        <v>30.7</v>
      </c>
    </row>
    <row r="19" spans="1:12">
      <c r="A19" t="s">
        <v>112</v>
      </c>
      <c r="B19" s="43">
        <v>25.9</v>
      </c>
      <c r="C19" s="43">
        <v>25.3</v>
      </c>
      <c r="D19" s="43">
        <v>24.6</v>
      </c>
      <c r="E19" s="43">
        <v>24.8</v>
      </c>
      <c r="F19" s="43">
        <v>25.2</v>
      </c>
      <c r="G19" s="43">
        <v>25.5</v>
      </c>
      <c r="H19" s="43">
        <v>23.7</v>
      </c>
      <c r="I19" s="43">
        <v>24.9</v>
      </c>
      <c r="J19" s="43">
        <v>23.2</v>
      </c>
      <c r="K19" s="43">
        <v>23.2</v>
      </c>
      <c r="L19" s="43">
        <v>23.8</v>
      </c>
    </row>
    <row r="21" spans="1:12" ht="17.25">
      <c r="A21" t="s">
        <v>124</v>
      </c>
    </row>
    <row r="22" spans="1:12" ht="17.25">
      <c r="A22" t="s">
        <v>125</v>
      </c>
    </row>
    <row r="23" spans="1:12">
      <c r="A23" t="s">
        <v>116</v>
      </c>
    </row>
    <row r="24" spans="1:12">
      <c r="A24" t="s">
        <v>98</v>
      </c>
    </row>
  </sheetData>
  <pageMargins left="0.7" right="0.7" top="0.75" bottom="0.75" header="0.3" footer="0.3"/>
  <pageSetup scale="7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F3AF-E556-4F3B-BAC4-E43B21CA9D5A}">
  <sheetPr>
    <pageSetUpPr fitToPage="1"/>
  </sheetPr>
  <dimension ref="A1:M35"/>
  <sheetViews>
    <sheetView zoomScaleNormal="100" workbookViewId="0">
      <selection activeCell="I12" sqref="I12"/>
    </sheetView>
  </sheetViews>
  <sheetFormatPr defaultColWidth="9.140625" defaultRowHeight="15"/>
  <cols>
    <col min="1" max="1" width="10.5703125" customWidth="1"/>
    <col min="2" max="2" width="14" customWidth="1"/>
    <col min="3" max="3" width="31.42578125" customWidth="1"/>
    <col min="4" max="4" width="18.28515625" customWidth="1"/>
    <col min="5" max="5" width="22.42578125" customWidth="1"/>
    <col min="6" max="7" width="12.7109375" customWidth="1"/>
    <col min="8" max="8" width="11.5703125" bestFit="1" customWidth="1"/>
    <col min="9" max="9" width="12.7109375" bestFit="1" customWidth="1"/>
    <col min="10" max="10" width="12" customWidth="1"/>
    <col min="11" max="11" width="11" bestFit="1" customWidth="1"/>
    <col min="12" max="12" width="14" customWidth="1"/>
  </cols>
  <sheetData>
    <row r="1" spans="1:13">
      <c r="A1" s="1" t="s">
        <v>9</v>
      </c>
      <c r="B1" s="1"/>
    </row>
    <row r="2" spans="1:13">
      <c r="A2" s="1" t="s">
        <v>126</v>
      </c>
      <c r="B2" s="1"/>
    </row>
    <row r="3" spans="1:13">
      <c r="A3" t="s">
        <v>127</v>
      </c>
    </row>
    <row r="4" spans="1:13">
      <c r="A4" s="49"/>
      <c r="B4" s="49"/>
    </row>
    <row r="5" spans="1:13">
      <c r="A5" s="1" t="s">
        <v>128</v>
      </c>
      <c r="B5" s="42" t="s">
        <v>129</v>
      </c>
      <c r="C5" s="42" t="s">
        <v>130</v>
      </c>
      <c r="D5" s="42" t="s">
        <v>131</v>
      </c>
      <c r="E5" s="42" t="s">
        <v>132</v>
      </c>
      <c r="F5" s="42" t="s">
        <v>133</v>
      </c>
      <c r="G5" s="42" t="s">
        <v>134</v>
      </c>
      <c r="K5" s="45"/>
      <c r="L5" s="45"/>
      <c r="M5" s="45"/>
    </row>
    <row r="6" spans="1:13">
      <c r="A6" t="s">
        <v>135</v>
      </c>
      <c r="B6" s="43">
        <v>16.7</v>
      </c>
      <c r="C6" s="43">
        <v>-3.7</v>
      </c>
      <c r="D6" s="43">
        <v>13</v>
      </c>
      <c r="E6" s="43">
        <v>1.5</v>
      </c>
      <c r="F6" s="43">
        <v>-2.2000000000000002</v>
      </c>
      <c r="G6" s="43">
        <v>14.5</v>
      </c>
      <c r="J6" s="45"/>
      <c r="K6" s="44"/>
      <c r="L6" s="44"/>
      <c r="M6" s="44"/>
    </row>
    <row r="7" spans="1:13">
      <c r="A7" t="s">
        <v>136</v>
      </c>
      <c r="B7" s="43">
        <v>40.1</v>
      </c>
      <c r="C7" s="43">
        <v>-3.4</v>
      </c>
      <c r="D7" s="43">
        <v>36.700000000000003</v>
      </c>
      <c r="E7" s="43">
        <v>0.6</v>
      </c>
      <c r="F7" s="43">
        <v>-2.8</v>
      </c>
      <c r="G7" s="43">
        <v>37.299999999999997</v>
      </c>
      <c r="J7" s="45"/>
      <c r="K7" s="44"/>
      <c r="L7" s="44"/>
      <c r="M7" s="44"/>
    </row>
    <row r="8" spans="1:13">
      <c r="A8" t="s">
        <v>137</v>
      </c>
      <c r="B8" s="43">
        <v>35.299999999999997</v>
      </c>
      <c r="C8" s="43">
        <v>-3.450761570396871</v>
      </c>
      <c r="D8" s="43">
        <v>31.8</v>
      </c>
      <c r="E8" s="43">
        <v>0.7</v>
      </c>
      <c r="F8" s="43">
        <v>-2.7</v>
      </c>
      <c r="G8" s="43">
        <v>32.6</v>
      </c>
      <c r="J8" s="45"/>
      <c r="K8" s="44"/>
      <c r="L8" s="44"/>
      <c r="M8" s="44"/>
    </row>
    <row r="9" spans="1:13">
      <c r="A9" t="s">
        <v>138</v>
      </c>
      <c r="B9" s="43">
        <v>22.6</v>
      </c>
      <c r="C9" s="43">
        <v>-2.7</v>
      </c>
      <c r="D9" s="43">
        <v>19.899999999999999</v>
      </c>
      <c r="E9" s="43">
        <v>1.1000000000000001</v>
      </c>
      <c r="F9" s="43">
        <v>-1.6</v>
      </c>
      <c r="G9" s="43">
        <v>20.9</v>
      </c>
      <c r="J9" s="45"/>
      <c r="K9" s="44"/>
      <c r="L9" s="44"/>
      <c r="M9" s="44"/>
    </row>
    <row r="10" spans="1:13">
      <c r="A10" t="s">
        <v>139</v>
      </c>
      <c r="B10" s="43">
        <v>15.3</v>
      </c>
      <c r="C10" s="43">
        <v>-2.5</v>
      </c>
      <c r="D10" s="43">
        <v>12.8</v>
      </c>
      <c r="E10" s="43">
        <v>1.4</v>
      </c>
      <c r="F10" s="43">
        <v>-1</v>
      </c>
      <c r="G10" s="43">
        <v>14.3</v>
      </c>
      <c r="J10" s="45"/>
      <c r="K10" s="44"/>
      <c r="L10" s="44"/>
      <c r="M10" s="44"/>
    </row>
    <row r="11" spans="1:13">
      <c r="A11" t="s">
        <v>140</v>
      </c>
      <c r="B11" s="43">
        <v>12.2</v>
      </c>
      <c r="C11" s="43">
        <v>-2.5</v>
      </c>
      <c r="D11" s="43">
        <v>9.6999999999999993</v>
      </c>
      <c r="E11" s="43">
        <v>1.7</v>
      </c>
      <c r="F11" s="43">
        <v>-0.7</v>
      </c>
      <c r="G11" s="43">
        <v>11.5</v>
      </c>
      <c r="J11" s="45"/>
      <c r="K11" s="44"/>
      <c r="L11" s="44"/>
      <c r="M11" s="44"/>
    </row>
    <row r="12" spans="1:13">
      <c r="A12" t="s">
        <v>141</v>
      </c>
      <c r="B12" s="43">
        <v>11</v>
      </c>
      <c r="C12" s="43">
        <v>-2.6</v>
      </c>
      <c r="D12" s="43">
        <v>8.4</v>
      </c>
      <c r="E12" s="43">
        <v>2.1</v>
      </c>
      <c r="F12" s="43">
        <v>-0.5</v>
      </c>
      <c r="G12" s="43">
        <v>10.6</v>
      </c>
      <c r="J12" s="45"/>
      <c r="K12" s="44"/>
      <c r="L12" s="44"/>
      <c r="M12" s="44"/>
    </row>
    <row r="13" spans="1:13">
      <c r="A13" t="s">
        <v>142</v>
      </c>
      <c r="B13" s="43">
        <v>10.8</v>
      </c>
      <c r="C13" s="43">
        <v>-3</v>
      </c>
      <c r="D13" s="43">
        <v>7.8</v>
      </c>
      <c r="E13" s="43">
        <v>2.9</v>
      </c>
      <c r="F13" s="43">
        <v>-0.1</v>
      </c>
      <c r="G13" s="43">
        <v>10.7</v>
      </c>
      <c r="J13" s="45"/>
      <c r="K13" s="44"/>
      <c r="L13" s="44"/>
      <c r="M13" s="44"/>
    </row>
    <row r="14" spans="1:13">
      <c r="A14" t="s">
        <v>143</v>
      </c>
      <c r="B14" s="43">
        <v>10.7</v>
      </c>
      <c r="C14" s="43">
        <v>-3.6</v>
      </c>
      <c r="D14" s="43">
        <v>7.1</v>
      </c>
      <c r="E14" s="43">
        <v>3.6</v>
      </c>
      <c r="F14" s="43">
        <v>0</v>
      </c>
      <c r="G14" s="43">
        <v>10.7</v>
      </c>
      <c r="J14" s="45"/>
      <c r="K14" s="44"/>
      <c r="L14" s="44"/>
      <c r="M14" s="44"/>
    </row>
    <row r="15" spans="1:13">
      <c r="A15" t="s">
        <v>144</v>
      </c>
      <c r="B15" s="43">
        <v>11.3</v>
      </c>
      <c r="C15" s="43">
        <v>-4.2</v>
      </c>
      <c r="D15" s="43">
        <v>7.1</v>
      </c>
      <c r="E15" s="43">
        <v>3.8</v>
      </c>
      <c r="F15" s="43">
        <v>-0.4</v>
      </c>
      <c r="G15" s="43">
        <v>10.9</v>
      </c>
      <c r="J15" s="45"/>
      <c r="K15" s="44"/>
      <c r="L15" s="44"/>
      <c r="M15" s="44"/>
    </row>
    <row r="16" spans="1:13">
      <c r="A16" t="s">
        <v>145</v>
      </c>
      <c r="B16" s="43">
        <v>13.3</v>
      </c>
      <c r="C16" s="43">
        <v>-3.8</v>
      </c>
      <c r="D16" s="43">
        <v>9.4</v>
      </c>
      <c r="E16" s="43">
        <v>3.8</v>
      </c>
      <c r="F16" s="43">
        <v>-0.1</v>
      </c>
      <c r="G16" s="43">
        <v>13.2</v>
      </c>
      <c r="J16" s="45"/>
      <c r="K16" s="44"/>
      <c r="L16" s="44"/>
      <c r="M16" s="44"/>
    </row>
    <row r="17" spans="1:13">
      <c r="A17" t="s">
        <v>146</v>
      </c>
      <c r="B17" s="43">
        <v>13.3</v>
      </c>
      <c r="C17" s="43">
        <v>-3.2</v>
      </c>
      <c r="D17" s="43">
        <v>10</v>
      </c>
      <c r="E17" s="43">
        <v>2.7</v>
      </c>
      <c r="F17" s="43">
        <v>-0.5</v>
      </c>
      <c r="G17" s="43">
        <v>12.8</v>
      </c>
      <c r="J17" s="45"/>
      <c r="K17" s="44"/>
      <c r="L17" s="44"/>
      <c r="M17" s="44"/>
    </row>
    <row r="18" spans="1:13">
      <c r="A18" s="50"/>
      <c r="J18" s="45"/>
      <c r="K18" s="44"/>
      <c r="L18" s="44"/>
      <c r="M18" s="44"/>
    </row>
    <row r="19" spans="1:13">
      <c r="A19" t="s">
        <v>110</v>
      </c>
      <c r="B19" s="43">
        <v>15.6</v>
      </c>
      <c r="C19" s="43">
        <v>-2.6</v>
      </c>
      <c r="D19" s="43">
        <v>12.9</v>
      </c>
      <c r="E19" s="43">
        <v>1.7</v>
      </c>
      <c r="F19" s="43">
        <v>-1</v>
      </c>
      <c r="G19" s="43">
        <v>14.6</v>
      </c>
      <c r="H19" s="49"/>
      <c r="I19" s="49"/>
      <c r="J19" s="45"/>
      <c r="K19" s="44"/>
      <c r="L19" s="44"/>
      <c r="M19" s="44"/>
    </row>
    <row r="20" spans="1:13">
      <c r="A20" t="s">
        <v>121</v>
      </c>
      <c r="B20" s="43">
        <v>10.7</v>
      </c>
      <c r="C20" s="43">
        <v>-3.3</v>
      </c>
      <c r="D20" s="43">
        <v>7.5</v>
      </c>
      <c r="E20" s="43">
        <v>3.2</v>
      </c>
      <c r="F20" s="43">
        <v>-0.1</v>
      </c>
      <c r="G20" s="43">
        <v>10.7</v>
      </c>
      <c r="J20" s="45"/>
      <c r="K20" s="44"/>
      <c r="L20" s="44"/>
      <c r="M20" s="44"/>
    </row>
    <row r="21" spans="1:13">
      <c r="A21" t="s">
        <v>112</v>
      </c>
      <c r="B21" s="43">
        <v>12.5</v>
      </c>
      <c r="C21" s="43">
        <v>-4</v>
      </c>
      <c r="D21" s="43">
        <v>8.6</v>
      </c>
      <c r="E21" s="43">
        <v>3.8</v>
      </c>
      <c r="F21" s="43">
        <v>-0.2</v>
      </c>
      <c r="G21" s="43">
        <v>12.3</v>
      </c>
      <c r="J21" s="45"/>
      <c r="K21" s="44"/>
      <c r="L21" s="44"/>
      <c r="M21" s="44"/>
    </row>
    <row r="22" spans="1:13">
      <c r="J22" s="45"/>
      <c r="K22" s="44"/>
      <c r="L22" s="44"/>
      <c r="M22" s="44"/>
    </row>
    <row r="23" spans="1:13" ht="45" customHeight="1">
      <c r="A23" s="110" t="s">
        <v>147</v>
      </c>
      <c r="B23" s="110"/>
      <c r="C23" s="110"/>
      <c r="D23" s="110"/>
      <c r="E23" s="110"/>
      <c r="F23" s="110"/>
      <c r="G23" s="110"/>
      <c r="J23" s="45"/>
      <c r="K23" s="44"/>
      <c r="L23" s="44"/>
      <c r="M23" s="44"/>
    </row>
    <row r="24" spans="1:13">
      <c r="A24" t="s">
        <v>98</v>
      </c>
      <c r="J24" s="45"/>
      <c r="K24" s="44"/>
      <c r="L24" s="44"/>
      <c r="M24" s="44"/>
    </row>
    <row r="25" spans="1:13">
      <c r="J25" s="45"/>
      <c r="K25" s="44"/>
      <c r="L25" s="44"/>
      <c r="M25" s="44"/>
    </row>
    <row r="26" spans="1:13">
      <c r="J26" s="45"/>
      <c r="K26" s="44"/>
      <c r="L26" s="44"/>
      <c r="M26" s="44"/>
    </row>
    <row r="27" spans="1:13">
      <c r="H27" s="44"/>
      <c r="J27" s="45"/>
      <c r="K27" s="44"/>
      <c r="L27" s="44"/>
      <c r="M27" s="44"/>
    </row>
    <row r="28" spans="1:13">
      <c r="I28" s="44"/>
      <c r="J28" s="45"/>
      <c r="K28" s="44"/>
      <c r="L28" s="44"/>
      <c r="M28" s="44"/>
    </row>
    <row r="29" spans="1:13">
      <c r="I29" s="44"/>
      <c r="J29" s="45"/>
      <c r="K29" s="44"/>
      <c r="L29" s="44"/>
      <c r="M29" s="44"/>
    </row>
    <row r="30" spans="1:13">
      <c r="J30" s="45"/>
      <c r="K30" s="44"/>
      <c r="L30" s="44"/>
      <c r="M30" s="44"/>
    </row>
    <row r="31" spans="1:13">
      <c r="J31" s="45"/>
      <c r="K31" s="44"/>
      <c r="L31" s="44"/>
      <c r="M31" s="44"/>
    </row>
    <row r="32" spans="1:13">
      <c r="J32" s="45"/>
      <c r="K32" s="44"/>
      <c r="L32" s="44"/>
      <c r="M32" s="44"/>
    </row>
    <row r="33" spans="10:13">
      <c r="J33" s="45"/>
      <c r="K33" s="44"/>
      <c r="L33" s="44"/>
      <c r="M33" s="44"/>
    </row>
    <row r="34" spans="10:13">
      <c r="J34" s="45"/>
      <c r="K34" s="44"/>
      <c r="L34" s="44"/>
      <c r="M34" s="44"/>
    </row>
    <row r="35" spans="10:13">
      <c r="J35" s="45"/>
      <c r="K35" s="44"/>
      <c r="L35" s="44"/>
      <c r="M35" s="44"/>
    </row>
  </sheetData>
  <mergeCells count="1">
    <mergeCell ref="A23:G23"/>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C67C3-C619-45B5-BB99-2702B90B79D3}">
  <sheetPr>
    <pageSetUpPr fitToPage="1"/>
  </sheetPr>
  <dimension ref="A1:P28"/>
  <sheetViews>
    <sheetView zoomScaleNormal="100" workbookViewId="0">
      <selection activeCell="J16" sqref="J16"/>
    </sheetView>
  </sheetViews>
  <sheetFormatPr defaultColWidth="9.140625" defaultRowHeight="15"/>
  <cols>
    <col min="1" max="1" width="10.5703125" customWidth="1"/>
    <col min="2" max="2" width="11.5703125" customWidth="1"/>
    <col min="3" max="3" width="21" customWidth="1"/>
    <col min="4" max="4" width="14.85546875" customWidth="1"/>
    <col min="5" max="5" width="18.42578125" customWidth="1"/>
    <col min="6" max="7" width="12.7109375" customWidth="1"/>
    <col min="8" max="8" width="11.5703125" bestFit="1" customWidth="1"/>
  </cols>
  <sheetData>
    <row r="1" spans="1:16">
      <c r="A1" s="1" t="s">
        <v>10</v>
      </c>
      <c r="B1" s="1"/>
    </row>
    <row r="2" spans="1:16">
      <c r="A2" s="1" t="s">
        <v>148</v>
      </c>
      <c r="B2" s="1"/>
    </row>
    <row r="3" spans="1:16">
      <c r="A3" t="s">
        <v>127</v>
      </c>
    </row>
    <row r="4" spans="1:16">
      <c r="A4" s="49"/>
      <c r="B4" s="49"/>
    </row>
    <row r="5" spans="1:16" ht="30">
      <c r="A5" s="1" t="s">
        <v>128</v>
      </c>
      <c r="B5" s="53" t="s">
        <v>149</v>
      </c>
      <c r="C5" s="53" t="s">
        <v>150</v>
      </c>
      <c r="D5" s="53" t="s">
        <v>151</v>
      </c>
      <c r="E5" s="53" t="s">
        <v>152</v>
      </c>
      <c r="F5" s="53" t="s">
        <v>133</v>
      </c>
      <c r="G5" s="53" t="s">
        <v>153</v>
      </c>
    </row>
    <row r="6" spans="1:16">
      <c r="A6" t="s">
        <v>135</v>
      </c>
      <c r="B6" s="43">
        <v>39</v>
      </c>
      <c r="C6" s="43">
        <v>-5.3</v>
      </c>
      <c r="D6" s="43">
        <v>33.700000000000003</v>
      </c>
      <c r="E6" s="43">
        <v>5.5</v>
      </c>
      <c r="F6" s="43">
        <v>0.2</v>
      </c>
      <c r="G6" s="43">
        <v>39.200000000000003</v>
      </c>
    </row>
    <row r="7" spans="1:16">
      <c r="A7" t="s">
        <v>136</v>
      </c>
      <c r="B7" s="43">
        <v>28</v>
      </c>
      <c r="C7" s="43">
        <v>-3.1</v>
      </c>
      <c r="D7" s="43">
        <v>24.9</v>
      </c>
      <c r="E7" s="43">
        <v>3.3</v>
      </c>
      <c r="F7" s="43">
        <v>0.2</v>
      </c>
      <c r="G7" s="43">
        <v>28.2</v>
      </c>
      <c r="L7" s="44"/>
      <c r="P7" s="44"/>
    </row>
    <row r="8" spans="1:16">
      <c r="A8" t="s">
        <v>137</v>
      </c>
      <c r="B8" s="43">
        <v>26.5</v>
      </c>
      <c r="C8" s="43">
        <v>-3.1</v>
      </c>
      <c r="D8" s="43">
        <v>23.4</v>
      </c>
      <c r="E8" s="43">
        <v>3.9</v>
      </c>
      <c r="F8" s="43">
        <v>0.8</v>
      </c>
      <c r="G8" s="43">
        <v>27.3</v>
      </c>
    </row>
    <row r="9" spans="1:16">
      <c r="A9" t="s">
        <v>138</v>
      </c>
      <c r="B9" s="43">
        <v>32.4</v>
      </c>
      <c r="C9" s="43">
        <v>-4.2</v>
      </c>
      <c r="D9" s="43">
        <v>28.2</v>
      </c>
      <c r="E9" s="43">
        <v>3.9</v>
      </c>
      <c r="F9" s="43">
        <v>-0.2</v>
      </c>
      <c r="G9" s="43">
        <v>32.200000000000003</v>
      </c>
    </row>
    <row r="10" spans="1:16">
      <c r="A10" t="s">
        <v>139</v>
      </c>
      <c r="B10" s="43">
        <v>38</v>
      </c>
      <c r="C10" s="43">
        <v>-5.4</v>
      </c>
      <c r="D10" s="43">
        <v>32.700000000000003</v>
      </c>
      <c r="E10" s="43">
        <v>4</v>
      </c>
      <c r="F10" s="43">
        <v>-1.4</v>
      </c>
      <c r="G10" s="43">
        <v>36.6</v>
      </c>
    </row>
    <row r="11" spans="1:16">
      <c r="A11" t="s">
        <v>140</v>
      </c>
      <c r="B11" s="43">
        <v>40.9</v>
      </c>
      <c r="C11" s="43">
        <v>-6.3</v>
      </c>
      <c r="D11" s="43">
        <v>34.6</v>
      </c>
      <c r="E11" s="43">
        <v>3.9</v>
      </c>
      <c r="F11" s="43">
        <v>-2.4</v>
      </c>
      <c r="G11" s="43">
        <v>38.4</v>
      </c>
    </row>
    <row r="12" spans="1:16">
      <c r="A12" t="s">
        <v>141</v>
      </c>
      <c r="B12" s="43">
        <v>40.299999999999997</v>
      </c>
      <c r="C12" s="43">
        <v>-7.2</v>
      </c>
      <c r="D12" s="43">
        <v>33</v>
      </c>
      <c r="E12" s="43">
        <v>3.7</v>
      </c>
      <c r="F12" s="43">
        <v>-3.5</v>
      </c>
      <c r="G12" s="43">
        <v>36.799999999999997</v>
      </c>
    </row>
    <row r="13" spans="1:16">
      <c r="A13" t="s">
        <v>142</v>
      </c>
      <c r="B13" s="43">
        <v>37.6</v>
      </c>
      <c r="C13" s="43">
        <v>-8.4</v>
      </c>
      <c r="D13" s="43">
        <v>29.2</v>
      </c>
      <c r="E13" s="43">
        <v>3.6</v>
      </c>
      <c r="F13" s="43">
        <v>-4.8</v>
      </c>
      <c r="G13" s="43">
        <v>32.799999999999997</v>
      </c>
    </row>
    <row r="14" spans="1:16">
      <c r="A14" t="s">
        <v>143</v>
      </c>
      <c r="B14" s="43">
        <v>33.700000000000003</v>
      </c>
      <c r="C14" s="43">
        <v>-8.9</v>
      </c>
      <c r="D14" s="43">
        <v>24.7</v>
      </c>
      <c r="E14" s="43">
        <v>3.8</v>
      </c>
      <c r="F14" s="43">
        <v>-5.2</v>
      </c>
      <c r="G14" s="43">
        <v>28.5</v>
      </c>
    </row>
    <row r="15" spans="1:16">
      <c r="A15" t="s">
        <v>144</v>
      </c>
      <c r="B15" s="43">
        <v>28.1</v>
      </c>
      <c r="C15" s="43">
        <v>-8.6</v>
      </c>
      <c r="D15" s="43">
        <v>19.5</v>
      </c>
      <c r="E15" s="43">
        <v>4.0999999999999996</v>
      </c>
      <c r="F15" s="43">
        <v>-4.5</v>
      </c>
      <c r="G15" s="43">
        <v>23.6</v>
      </c>
    </row>
    <row r="16" spans="1:16">
      <c r="A16" t="s">
        <v>145</v>
      </c>
      <c r="B16" s="43">
        <v>24.7</v>
      </c>
      <c r="C16" s="43">
        <v>-5.6</v>
      </c>
      <c r="D16" s="43">
        <v>19.100000000000001</v>
      </c>
      <c r="E16" s="43">
        <v>4.8</v>
      </c>
      <c r="F16" s="43">
        <v>-0.8</v>
      </c>
      <c r="G16" s="43">
        <v>23.9</v>
      </c>
    </row>
    <row r="17" spans="1:8">
      <c r="A17" t="s">
        <v>146</v>
      </c>
      <c r="B17" s="43">
        <v>33.6</v>
      </c>
      <c r="C17" s="43">
        <v>-6.9</v>
      </c>
      <c r="D17" s="43">
        <v>26.7</v>
      </c>
      <c r="E17" s="43">
        <v>4</v>
      </c>
      <c r="F17" s="43">
        <v>-2.9</v>
      </c>
      <c r="G17" s="43">
        <v>30.7</v>
      </c>
    </row>
    <row r="18" spans="1:8">
      <c r="A18" s="50"/>
    </row>
    <row r="19" spans="1:8">
      <c r="A19" t="s">
        <v>110</v>
      </c>
      <c r="B19" s="43">
        <v>38</v>
      </c>
      <c r="C19" s="43">
        <v>-5.9</v>
      </c>
      <c r="D19" s="43">
        <v>32.1</v>
      </c>
      <c r="E19" s="43">
        <v>3.8</v>
      </c>
      <c r="F19" s="43">
        <v>-2.1</v>
      </c>
      <c r="G19" s="43">
        <v>35.9</v>
      </c>
      <c r="H19" s="49"/>
    </row>
    <row r="20" spans="1:8">
      <c r="A20" t="s">
        <v>121</v>
      </c>
      <c r="B20" s="43">
        <v>35.700000000000003</v>
      </c>
      <c r="C20" s="43">
        <v>-8.6999999999999993</v>
      </c>
      <c r="D20" s="43">
        <v>27.1</v>
      </c>
      <c r="E20" s="43">
        <v>3.7</v>
      </c>
      <c r="F20" s="43">
        <v>-5</v>
      </c>
      <c r="G20" s="43">
        <v>30.8</v>
      </c>
    </row>
    <row r="21" spans="1:8">
      <c r="A21" t="s">
        <v>112</v>
      </c>
      <c r="B21" s="43">
        <v>25.9</v>
      </c>
      <c r="C21" s="43">
        <v>-6.7</v>
      </c>
      <c r="D21" s="43">
        <v>19.3</v>
      </c>
      <c r="E21" s="43">
        <v>4.5</v>
      </c>
      <c r="F21" s="43">
        <v>-2.2000000000000002</v>
      </c>
      <c r="G21" s="43">
        <v>23.8</v>
      </c>
    </row>
    <row r="23" spans="1:8" ht="45" customHeight="1">
      <c r="A23" s="110" t="s">
        <v>147</v>
      </c>
      <c r="B23" s="110"/>
      <c r="C23" s="110"/>
      <c r="D23" s="110"/>
      <c r="E23" s="110"/>
      <c r="F23" s="110"/>
      <c r="G23" s="110"/>
    </row>
    <row r="24" spans="1:8">
      <c r="A24" t="s">
        <v>98</v>
      </c>
    </row>
    <row r="27" spans="1:8">
      <c r="H27" s="44"/>
    </row>
    <row r="28" spans="1:8">
      <c r="E28" s="110"/>
      <c r="F28" s="110"/>
      <c r="G28" s="110"/>
      <c r="H28" s="110"/>
    </row>
  </sheetData>
  <mergeCells count="2">
    <mergeCell ref="A23:G23"/>
    <mergeCell ref="E28:H28"/>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C5004B8BECFA43B6A048550EB9DC0F" ma:contentTypeVersion="4" ma:contentTypeDescription="Create a new document." ma:contentTypeScope="" ma:versionID="61ff10d051730916d2a566b7937696b8">
  <xsd:schema xmlns:xsd="http://www.w3.org/2001/XMLSchema" xmlns:xs="http://www.w3.org/2001/XMLSchema" xmlns:p="http://schemas.microsoft.com/office/2006/metadata/properties" xmlns:ns2="c2917fca-1550-4b37-a9e7-82a98ff559be" targetNamespace="http://schemas.microsoft.com/office/2006/metadata/properties" ma:root="true" ma:fieldsID="5c0da5accf69570bc16688e001d4e5d9" ns2:_="">
    <xsd:import namespace="c2917fca-1550-4b37-a9e7-82a98ff559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917fca-1550-4b37-a9e7-82a98ff559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7748A6-B79D-4335-8D36-0A1DCF4049FA}">
  <ds:schemaRefs>
    <ds:schemaRef ds:uri="http://schemas.microsoft.com/sharepoint/v3/contenttype/forms"/>
  </ds:schemaRefs>
</ds:datastoreItem>
</file>

<file path=customXml/itemProps2.xml><?xml version="1.0" encoding="utf-8"?>
<ds:datastoreItem xmlns:ds="http://schemas.openxmlformats.org/officeDocument/2006/customXml" ds:itemID="{2AB34DF4-CE4A-4ACB-B520-E17B57E94474}">
  <ds:schemaRefs>
    <ds:schemaRef ds:uri="c2917fca-1550-4b37-a9e7-82a98ff559be"/>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A453602-EA42-48B9-A4F0-18059F8C4B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917fca-1550-4b37-a9e7-82a98ff559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35</vt:i4>
      </vt:variant>
    </vt:vector>
  </HeadingPairs>
  <TitlesOfParts>
    <vt:vector size="70" baseType="lpstr">
      <vt:lpstr>List of figures</vt:lpstr>
      <vt:lpstr>Figure A.1</vt:lpstr>
      <vt:lpstr>Figure A.2</vt:lpstr>
      <vt:lpstr>Figure A.3</vt:lpstr>
      <vt:lpstr>Figure A.4</vt:lpstr>
      <vt:lpstr>Figure A.5</vt:lpstr>
      <vt:lpstr>Figure A.6</vt:lpstr>
      <vt:lpstr>Figure A.7</vt:lpstr>
      <vt:lpstr>Figure A.8</vt:lpstr>
      <vt:lpstr>Figure A.9</vt:lpstr>
      <vt:lpstr>Figure A.10</vt:lpstr>
      <vt:lpstr>Figure A.11</vt:lpstr>
      <vt:lpstr>Figure A.12</vt:lpstr>
      <vt:lpstr>Figure A.13</vt:lpstr>
      <vt:lpstr>Figure A.14</vt:lpstr>
      <vt:lpstr>Figure A.15</vt:lpstr>
      <vt:lpstr>Figure A.16</vt:lpstr>
      <vt:lpstr>Figure A.17</vt:lpstr>
      <vt:lpstr>Figure A.18</vt:lpstr>
      <vt:lpstr>Figure A.19</vt:lpstr>
      <vt:lpstr>Figure A.20</vt:lpstr>
      <vt:lpstr>Figure A.21</vt:lpstr>
      <vt:lpstr>Figure A.22</vt:lpstr>
      <vt:lpstr>Figure A.23</vt:lpstr>
      <vt:lpstr>Figure A.24</vt:lpstr>
      <vt:lpstr>Figure A.25</vt:lpstr>
      <vt:lpstr>Figure A.26</vt:lpstr>
      <vt:lpstr>Figure A.27</vt:lpstr>
      <vt:lpstr>Figure A.28</vt:lpstr>
      <vt:lpstr>Figure A.29</vt:lpstr>
      <vt:lpstr>Figure A.30</vt:lpstr>
      <vt:lpstr>Figure A.31</vt:lpstr>
      <vt:lpstr>Figure A.32</vt:lpstr>
      <vt:lpstr>Figure A.33</vt:lpstr>
      <vt:lpstr>Figure A.34</vt:lpstr>
      <vt:lpstr>'Figure A.1'!Print_Area</vt:lpstr>
      <vt:lpstr>'Figure A.10'!Print_Area</vt:lpstr>
      <vt:lpstr>'Figure A.11'!Print_Area</vt:lpstr>
      <vt:lpstr>'Figure A.12'!Print_Area</vt:lpstr>
      <vt:lpstr>'Figure A.13'!Print_Area</vt:lpstr>
      <vt:lpstr>'Figure A.14'!Print_Area</vt:lpstr>
      <vt:lpstr>'Figure A.15'!Print_Area</vt:lpstr>
      <vt:lpstr>'Figure A.16'!Print_Area</vt:lpstr>
      <vt:lpstr>'Figure A.17'!Print_Area</vt:lpstr>
      <vt:lpstr>'Figure A.18'!Print_Area</vt:lpstr>
      <vt:lpstr>'Figure A.19'!Print_Area</vt:lpstr>
      <vt:lpstr>'Figure A.2'!Print_Area</vt:lpstr>
      <vt:lpstr>'Figure A.20'!Print_Area</vt:lpstr>
      <vt:lpstr>'Figure A.21'!Print_Area</vt:lpstr>
      <vt:lpstr>'Figure A.22'!Print_Area</vt:lpstr>
      <vt:lpstr>'Figure A.23'!Print_Area</vt:lpstr>
      <vt:lpstr>'Figure A.24'!Print_Area</vt:lpstr>
      <vt:lpstr>'Figure A.25'!Print_Area</vt:lpstr>
      <vt:lpstr>'Figure A.26'!Print_Area</vt:lpstr>
      <vt:lpstr>'Figure A.27'!Print_Area</vt:lpstr>
      <vt:lpstr>'Figure A.28'!Print_Area</vt:lpstr>
      <vt:lpstr>'Figure A.29'!Print_Area</vt:lpstr>
      <vt:lpstr>'Figure A.3'!Print_Area</vt:lpstr>
      <vt:lpstr>'Figure A.30'!Print_Area</vt:lpstr>
      <vt:lpstr>'Figure A.31'!Print_Area</vt:lpstr>
      <vt:lpstr>'Figure A.32'!Print_Area</vt:lpstr>
      <vt:lpstr>'Figure A.33'!Print_Area</vt:lpstr>
      <vt:lpstr>'Figure A.34'!Print_Area</vt:lpstr>
      <vt:lpstr>'Figure A.4'!Print_Area</vt:lpstr>
      <vt:lpstr>'Figure A.5'!Print_Area</vt:lpstr>
      <vt:lpstr>'Figure A.6'!Print_Area</vt:lpstr>
      <vt:lpstr>'Figure A.7'!Print_Area</vt:lpstr>
      <vt:lpstr>'Figure A.8'!Print_Area</vt:lpstr>
      <vt:lpstr>'Figure A.9'!Print_Area</vt:lpstr>
      <vt:lpstr>'List of figures'!Print_Area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Schrass, Dan</dc:creator>
  <cp:keywords/>
  <dc:description/>
  <cp:lastModifiedBy>Schrass, Dan</cp:lastModifiedBy>
  <cp:revision/>
  <cp:lastPrinted>2024-03-05T14:25:43Z</cp:lastPrinted>
  <dcterms:created xsi:type="dcterms:W3CDTF">2015-06-05T18:17:20Z</dcterms:created>
  <dcterms:modified xsi:type="dcterms:W3CDTF">2024-03-05T14:38:00Z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0x010100C4C5004B8BECFA43B6A048550EB9DC0F</vt:lpwstr>
  </property>
</Properties>
</file>